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ROX 30-04-2024\STATISTICAL ANALYSIS\Workshop lectures to Participants\Jamovi Data\Desing of Experiments Calculators\Corrected\"/>
    </mc:Choice>
  </mc:AlternateContent>
  <bookViews>
    <workbookView xWindow="-105" yWindow="-105" windowWidth="19425" windowHeight="10305"/>
  </bookViews>
  <sheets>
    <sheet name="Factorial RBD" sheetId="6" r:id="rId1"/>
    <sheet name="Example" sheetId="7" r:id="rId2"/>
  </sheets>
  <definedNames>
    <definedName name="_xlnm.Print_Area" localSheetId="0">'Factorial RBD'!$M$52:$Y$88</definedName>
  </definedNames>
  <calcPr calcId="152511"/>
</workbook>
</file>

<file path=xl/calcChain.xml><?xml version="1.0" encoding="utf-8"?>
<calcChain xmlns="http://schemas.openxmlformats.org/spreadsheetml/2006/main">
  <c r="N52" i="6" l="1"/>
  <c r="N78" i="6"/>
  <c r="J7" i="6"/>
  <c r="J8" i="6"/>
  <c r="K8" i="6" s="1"/>
  <c r="J9" i="6"/>
  <c r="K9" i="6" s="1"/>
  <c r="J10" i="6"/>
  <c r="J11" i="6"/>
  <c r="K11" i="6" s="1"/>
  <c r="J12" i="6"/>
  <c r="K12" i="6" s="1"/>
  <c r="J13" i="6"/>
  <c r="K13" i="6" s="1"/>
  <c r="J14" i="6"/>
  <c r="K14" i="6" s="1"/>
  <c r="J15" i="6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AC62" i="6" s="1"/>
  <c r="J23" i="6"/>
  <c r="J24" i="6"/>
  <c r="K24" i="6" s="1"/>
  <c r="J25" i="6"/>
  <c r="K25" i="6" s="1"/>
  <c r="J26" i="6"/>
  <c r="K26" i="6" s="1"/>
  <c r="J27" i="6"/>
  <c r="K27" i="6" s="1"/>
  <c r="J6" i="6"/>
  <c r="K6" i="6" s="1"/>
  <c r="K3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E88" i="6"/>
  <c r="F88" i="6"/>
  <c r="G88" i="6"/>
  <c r="H88" i="6"/>
  <c r="I88" i="6"/>
  <c r="D88" i="6"/>
  <c r="E87" i="6"/>
  <c r="F87" i="6"/>
  <c r="G87" i="6"/>
  <c r="H87" i="6"/>
  <c r="I87" i="6"/>
  <c r="K7" i="6"/>
  <c r="K10" i="6"/>
  <c r="K15" i="6"/>
  <c r="K23" i="6"/>
  <c r="J28" i="6"/>
  <c r="K28" i="6" s="1"/>
  <c r="J29" i="6"/>
  <c r="K29" i="6" s="1"/>
  <c r="J30" i="6"/>
  <c r="K30" i="6" s="1"/>
  <c r="P92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P102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 s="1"/>
  <c r="J68" i="6"/>
  <c r="K68" i="6" s="1"/>
  <c r="J69" i="6"/>
  <c r="K69" i="6" s="1"/>
  <c r="J70" i="6"/>
  <c r="K70" i="6" s="1"/>
  <c r="J71" i="6"/>
  <c r="K71" i="6" s="1"/>
  <c r="J72" i="6"/>
  <c r="K72" i="6" s="1"/>
  <c r="J73" i="6"/>
  <c r="K73" i="6" s="1"/>
  <c r="J74" i="6"/>
  <c r="K74" i="6" s="1"/>
  <c r="J75" i="6"/>
  <c r="K75" i="6" s="1"/>
  <c r="J76" i="6"/>
  <c r="K76" i="6" s="1"/>
  <c r="J77" i="6"/>
  <c r="K77" i="6" s="1"/>
  <c r="J78" i="6"/>
  <c r="K78" i="6" s="1"/>
  <c r="J79" i="6"/>
  <c r="K79" i="6" s="1"/>
  <c r="J80" i="6"/>
  <c r="K80" i="6" s="1"/>
  <c r="J81" i="6"/>
  <c r="K81" i="6" s="1"/>
  <c r="J82" i="6"/>
  <c r="K82" i="6" s="1"/>
  <c r="J83" i="6"/>
  <c r="K83" i="6" s="1"/>
  <c r="J84" i="6"/>
  <c r="K84" i="6" s="1"/>
  <c r="J85" i="6"/>
  <c r="K85" i="6" s="1"/>
  <c r="J86" i="6"/>
  <c r="K86" i="6" s="1"/>
  <c r="D87" i="6"/>
  <c r="P14" i="6"/>
  <c r="Q14" i="6"/>
  <c r="R14" i="6"/>
  <c r="S14" i="6"/>
  <c r="T14" i="6"/>
  <c r="U14" i="6"/>
  <c r="V14" i="6"/>
  <c r="W14" i="6"/>
  <c r="O14" i="6"/>
  <c r="P13" i="6"/>
  <c r="Q13" i="6"/>
  <c r="R13" i="6"/>
  <c r="S13" i="6"/>
  <c r="T13" i="6"/>
  <c r="U13" i="6"/>
  <c r="V13" i="6"/>
  <c r="W13" i="6"/>
  <c r="O13" i="6"/>
  <c r="O8" i="6"/>
  <c r="O7" i="6"/>
  <c r="O6" i="6"/>
  <c r="O12" i="6"/>
  <c r="P12" i="6"/>
  <c r="Q12" i="6"/>
  <c r="R12" i="6"/>
  <c r="S12" i="6"/>
  <c r="T12" i="6"/>
  <c r="U12" i="6"/>
  <c r="V12" i="6"/>
  <c r="W12" i="6"/>
  <c r="P11" i="6"/>
  <c r="Q11" i="6"/>
  <c r="R11" i="6"/>
  <c r="S11" i="6"/>
  <c r="T11" i="6"/>
  <c r="U11" i="6"/>
  <c r="V11" i="6"/>
  <c r="W11" i="6"/>
  <c r="P10" i="6"/>
  <c r="Q10" i="6"/>
  <c r="R10" i="6"/>
  <c r="S10" i="6"/>
  <c r="T10" i="6"/>
  <c r="U10" i="6"/>
  <c r="V10" i="6"/>
  <c r="W10" i="6"/>
  <c r="P9" i="6"/>
  <c r="Q9" i="6"/>
  <c r="R9" i="6"/>
  <c r="S9" i="6"/>
  <c r="T9" i="6"/>
  <c r="U9" i="6"/>
  <c r="V9" i="6"/>
  <c r="W9" i="6"/>
  <c r="P8" i="6"/>
  <c r="Q8" i="6"/>
  <c r="R8" i="6"/>
  <c r="S8" i="6"/>
  <c r="T8" i="6"/>
  <c r="U8" i="6"/>
  <c r="V8" i="6"/>
  <c r="W8" i="6"/>
  <c r="O9" i="6"/>
  <c r="O10" i="6"/>
  <c r="O11" i="6"/>
  <c r="P7" i="6"/>
  <c r="Q7" i="6"/>
  <c r="R7" i="6"/>
  <c r="S7" i="6"/>
  <c r="T7" i="6"/>
  <c r="U7" i="6"/>
  <c r="V7" i="6"/>
  <c r="W7" i="6"/>
  <c r="P6" i="6"/>
  <c r="Q6" i="6"/>
  <c r="R6" i="6"/>
  <c r="S6" i="6"/>
  <c r="T6" i="6"/>
  <c r="U6" i="6"/>
  <c r="V6" i="6"/>
  <c r="W6" i="6"/>
  <c r="A6" i="6"/>
  <c r="P57" i="6"/>
  <c r="P56" i="6"/>
  <c r="P55" i="6"/>
  <c r="P59" i="6" s="1"/>
  <c r="J88" i="6" l="1"/>
  <c r="J87" i="6"/>
  <c r="S44" i="6" s="1"/>
  <c r="S45" i="6" s="1"/>
  <c r="V33" i="6"/>
  <c r="V66" i="6" s="1"/>
  <c r="Z71" i="6" s="1"/>
  <c r="W41" i="6"/>
  <c r="W75" i="6" s="1"/>
  <c r="P36" i="6"/>
  <c r="P70" i="6" s="1"/>
  <c r="P38" i="6"/>
  <c r="P72" i="6" s="1"/>
  <c r="W36" i="6"/>
  <c r="W70" i="6" s="1"/>
  <c r="W39" i="6"/>
  <c r="W73" i="6" s="1"/>
  <c r="S33" i="6"/>
  <c r="S66" i="6" s="1"/>
  <c r="Z68" i="6" s="1"/>
  <c r="V35" i="6"/>
  <c r="V69" i="6" s="1"/>
  <c r="V39" i="6"/>
  <c r="V73" i="6" s="1"/>
  <c r="S40" i="6"/>
  <c r="S74" i="6" s="1"/>
  <c r="S41" i="6"/>
  <c r="S75" i="6" s="1"/>
  <c r="O35" i="6"/>
  <c r="Q40" i="6"/>
  <c r="Q74" i="6" s="1"/>
  <c r="R41" i="6"/>
  <c r="R75" i="6" s="1"/>
  <c r="V34" i="6"/>
  <c r="V68" i="6" s="1"/>
  <c r="P37" i="6"/>
  <c r="P71" i="6" s="1"/>
  <c r="V41" i="6"/>
  <c r="V75" i="6" s="1"/>
  <c r="W35" i="6"/>
  <c r="W69" i="6" s="1"/>
  <c r="W38" i="6"/>
  <c r="W72" i="6" s="1"/>
  <c r="U34" i="6"/>
  <c r="U68" i="6" s="1"/>
  <c r="S34" i="6"/>
  <c r="S68" i="6" s="1"/>
  <c r="V37" i="6"/>
  <c r="V71" i="6" s="1"/>
  <c r="V38" i="6"/>
  <c r="V72" i="6" s="1"/>
  <c r="O33" i="6"/>
  <c r="N67" i="6" s="1"/>
  <c r="Z54" i="6" s="1"/>
  <c r="Q36" i="6"/>
  <c r="Q70" i="6" s="1"/>
  <c r="R40" i="6"/>
  <c r="R74" i="6" s="1"/>
  <c r="O40" i="6"/>
  <c r="P40" i="6"/>
  <c r="P74" i="6" s="1"/>
  <c r="Q41" i="6"/>
  <c r="Q75" i="6" s="1"/>
  <c r="V40" i="6"/>
  <c r="V74" i="6" s="1"/>
  <c r="P35" i="6"/>
  <c r="P69" i="6" s="1"/>
  <c r="P39" i="6"/>
  <c r="P73" i="6" s="1"/>
  <c r="W37" i="6"/>
  <c r="W71" i="6" s="1"/>
  <c r="V36" i="6"/>
  <c r="V70" i="6" s="1"/>
  <c r="T41" i="6"/>
  <c r="T75" i="6" s="1"/>
  <c r="W33" i="6"/>
  <c r="W66" i="6" s="1"/>
  <c r="Z72" i="6" s="1"/>
  <c r="W34" i="6"/>
  <c r="W68" i="6" s="1"/>
  <c r="W40" i="6"/>
  <c r="W74" i="6" s="1"/>
  <c r="O41" i="6"/>
  <c r="P41" i="6"/>
  <c r="P75" i="6" s="1"/>
  <c r="U40" i="6"/>
  <c r="U74" i="6" s="1"/>
  <c r="U37" i="6"/>
  <c r="U71" i="6" s="1"/>
  <c r="U35" i="6"/>
  <c r="U69" i="6" s="1"/>
  <c r="R18" i="6"/>
  <c r="T40" i="6"/>
  <c r="T74" i="6" s="1"/>
  <c r="T37" i="6"/>
  <c r="T71" i="6" s="1"/>
  <c r="T34" i="6"/>
  <c r="T68" i="6" s="1"/>
  <c r="S38" i="6"/>
  <c r="S72" i="6" s="1"/>
  <c r="S35" i="6"/>
  <c r="S69" i="6" s="1"/>
  <c r="R39" i="6"/>
  <c r="R73" i="6" s="1"/>
  <c r="R36" i="6"/>
  <c r="R70" i="6" s="1"/>
  <c r="Q39" i="6"/>
  <c r="Q73" i="6" s="1"/>
  <c r="Q38" i="6"/>
  <c r="Q72" i="6" s="1"/>
  <c r="Q35" i="6"/>
  <c r="Q69" i="6" s="1"/>
  <c r="U41" i="6"/>
  <c r="U75" i="6" s="1"/>
  <c r="U38" i="6"/>
  <c r="U72" i="6" s="1"/>
  <c r="U33" i="6"/>
  <c r="U66" i="6" s="1"/>
  <c r="Z70" i="6" s="1"/>
  <c r="O19" i="6"/>
  <c r="O38" i="6"/>
  <c r="T39" i="6"/>
  <c r="T73" i="6" s="1"/>
  <c r="T36" i="6"/>
  <c r="T70" i="6" s="1"/>
  <c r="O37" i="6"/>
  <c r="S37" i="6"/>
  <c r="S71" i="6" s="1"/>
  <c r="R37" i="6"/>
  <c r="R71" i="6" s="1"/>
  <c r="R33" i="6"/>
  <c r="R66" i="6" s="1"/>
  <c r="Z67" i="6" s="1"/>
  <c r="Q37" i="6"/>
  <c r="Q71" i="6" s="1"/>
  <c r="O39" i="6"/>
  <c r="U39" i="6"/>
  <c r="U73" i="6" s="1"/>
  <c r="U36" i="6"/>
  <c r="U70" i="6" s="1"/>
  <c r="T38" i="6"/>
  <c r="T72" i="6" s="1"/>
  <c r="T35" i="6"/>
  <c r="T69" i="6" s="1"/>
  <c r="T33" i="6"/>
  <c r="T66" i="6" s="1"/>
  <c r="Z69" i="6" s="1"/>
  <c r="S39" i="6"/>
  <c r="S73" i="6" s="1"/>
  <c r="S36" i="6"/>
  <c r="S70" i="6" s="1"/>
  <c r="O36" i="6"/>
  <c r="R38" i="6"/>
  <c r="R72" i="6" s="1"/>
  <c r="R35" i="6"/>
  <c r="R69" i="6" s="1"/>
  <c r="U20" i="6"/>
  <c r="O22" i="6"/>
  <c r="Q19" i="6"/>
  <c r="T20" i="6"/>
  <c r="T22" i="6"/>
  <c r="T24" i="6"/>
  <c r="Q25" i="6"/>
  <c r="O21" i="6"/>
  <c r="P19" i="6"/>
  <c r="S21" i="6"/>
  <c r="S23" i="6"/>
  <c r="O25" i="6"/>
  <c r="Q26" i="6"/>
  <c r="W20" i="6"/>
  <c r="W19" i="6"/>
  <c r="R20" i="6"/>
  <c r="R22" i="6"/>
  <c r="R23" i="6"/>
  <c r="W25" i="6"/>
  <c r="O26" i="6"/>
  <c r="P26" i="6"/>
  <c r="V20" i="6"/>
  <c r="V18" i="6"/>
  <c r="V19" i="6"/>
  <c r="Q21" i="6"/>
  <c r="Q22" i="6"/>
  <c r="Q23" i="6"/>
  <c r="Q24" i="6"/>
  <c r="V25" i="6"/>
  <c r="W26" i="6"/>
  <c r="O24" i="6"/>
  <c r="U18" i="6"/>
  <c r="U19" i="6"/>
  <c r="P22" i="6"/>
  <c r="P23" i="6"/>
  <c r="P24" i="6"/>
  <c r="U25" i="6"/>
  <c r="V26" i="6"/>
  <c r="R19" i="6"/>
  <c r="Q18" i="6"/>
  <c r="T21" i="6"/>
  <c r="T23" i="6"/>
  <c r="O20" i="6"/>
  <c r="R26" i="6"/>
  <c r="P18" i="6"/>
  <c r="S20" i="6"/>
  <c r="S22" i="6"/>
  <c r="S24" i="6"/>
  <c r="P25" i="6"/>
  <c r="W18" i="6"/>
  <c r="O23" i="6"/>
  <c r="R21" i="6"/>
  <c r="R24" i="6"/>
  <c r="T18" i="6"/>
  <c r="T19" i="6"/>
  <c r="W23" i="6"/>
  <c r="S19" i="6"/>
  <c r="V24" i="6"/>
  <c r="T26" i="6"/>
  <c r="U24" i="6"/>
  <c r="Q20" i="6"/>
  <c r="V22" i="6"/>
  <c r="U22" i="6"/>
  <c r="O18" i="6"/>
  <c r="S26" i="6"/>
  <c r="V23" i="6"/>
  <c r="P21" i="6"/>
  <c r="S25" i="6"/>
  <c r="W21" i="6"/>
  <c r="V21" i="6"/>
  <c r="U21" i="6"/>
  <c r="T25" i="6"/>
  <c r="P20" i="6"/>
  <c r="R25" i="6"/>
  <c r="U26" i="6"/>
  <c r="W24" i="6"/>
  <c r="S18" i="6"/>
  <c r="W22" i="6"/>
  <c r="U23" i="6"/>
  <c r="O88" i="6"/>
  <c r="O102" i="6"/>
  <c r="O95" i="6"/>
  <c r="AB63" i="6"/>
  <c r="O92" i="6"/>
  <c r="O100" i="6"/>
  <c r="O97" i="6"/>
  <c r="O93" i="6"/>
  <c r="O89" i="6"/>
  <c r="AB64" i="6"/>
  <c r="O99" i="6"/>
  <c r="O91" i="6"/>
  <c r="O96" i="6"/>
  <c r="O87" i="6"/>
  <c r="O101" i="6"/>
  <c r="O98" i="6"/>
  <c r="O94" i="6"/>
  <c r="O90" i="6"/>
  <c r="AB62" i="6"/>
  <c r="P99" i="6"/>
  <c r="P90" i="6"/>
  <c r="P87" i="6"/>
  <c r="P98" i="6"/>
  <c r="P100" i="6"/>
  <c r="P89" i="6"/>
  <c r="AC64" i="6"/>
  <c r="P91" i="6"/>
  <c r="P101" i="6"/>
  <c r="P95" i="6"/>
  <c r="P94" i="6"/>
  <c r="P58" i="6"/>
  <c r="P60" i="6" s="1"/>
  <c r="AC63" i="6"/>
  <c r="P93" i="6"/>
  <c r="P97" i="6"/>
  <c r="P88" i="6"/>
  <c r="P96" i="6"/>
  <c r="O71" i="6" l="1"/>
  <c r="N71" i="6"/>
  <c r="Z58" i="6" s="1"/>
  <c r="O70" i="6"/>
  <c r="N70" i="6"/>
  <c r="Z57" i="6" s="1"/>
  <c r="O72" i="6"/>
  <c r="X72" i="6" s="1"/>
  <c r="N72" i="6"/>
  <c r="Z59" i="6" s="1"/>
  <c r="O74" i="6"/>
  <c r="X74" i="6" s="1"/>
  <c r="N74" i="6"/>
  <c r="Z61" i="6" s="1"/>
  <c r="O73" i="6"/>
  <c r="X73" i="6" s="1"/>
  <c r="N73" i="6"/>
  <c r="Z60" i="6" s="1"/>
  <c r="O69" i="6"/>
  <c r="X69" i="6" s="1"/>
  <c r="N69" i="6"/>
  <c r="Z56" i="6" s="1"/>
  <c r="O75" i="6"/>
  <c r="X75" i="6" s="1"/>
  <c r="N75" i="6"/>
  <c r="Z62" i="6" s="1"/>
  <c r="W67" i="6"/>
  <c r="W76" i="6" s="1"/>
  <c r="R67" i="6"/>
  <c r="U67" i="6"/>
  <c r="U76" i="6" s="1"/>
  <c r="V67" i="6"/>
  <c r="V76" i="6" s="1"/>
  <c r="T67" i="6"/>
  <c r="T76" i="6" s="1"/>
  <c r="O67" i="6"/>
  <c r="O66" i="6"/>
  <c r="Z64" i="6" s="1"/>
  <c r="S67" i="6"/>
  <c r="S76" i="6" s="1"/>
  <c r="S46" i="6"/>
  <c r="S42" i="6"/>
  <c r="W42" i="6"/>
  <c r="X41" i="6"/>
  <c r="X40" i="6"/>
  <c r="Q33" i="6"/>
  <c r="Q66" i="6" s="1"/>
  <c r="Z66" i="6" s="1"/>
  <c r="P33" i="6"/>
  <c r="P66" i="6" s="1"/>
  <c r="Z65" i="6" s="1"/>
  <c r="R29" i="6"/>
  <c r="R34" i="6"/>
  <c r="X36" i="6"/>
  <c r="X35" i="6"/>
  <c r="V42" i="6"/>
  <c r="AA71" i="6" s="1"/>
  <c r="X38" i="6"/>
  <c r="Q34" i="6"/>
  <c r="Q68" i="6" s="1"/>
  <c r="X23" i="6"/>
  <c r="Y23" i="6" s="1"/>
  <c r="T42" i="6"/>
  <c r="O34" i="6"/>
  <c r="X19" i="6"/>
  <c r="Y19" i="6" s="1"/>
  <c r="X37" i="6"/>
  <c r="X39" i="6"/>
  <c r="U42" i="6"/>
  <c r="P34" i="6"/>
  <c r="P68" i="6" s="1"/>
  <c r="O27" i="6"/>
  <c r="O28" i="6" s="1"/>
  <c r="O29" i="6"/>
  <c r="X18" i="6"/>
  <c r="Q27" i="6"/>
  <c r="Q28" i="6" s="1"/>
  <c r="Q29" i="6"/>
  <c r="U29" i="6"/>
  <c r="U27" i="6"/>
  <c r="U28" i="6" s="1"/>
  <c r="X21" i="6"/>
  <c r="Y21" i="6" s="1"/>
  <c r="R27" i="6"/>
  <c r="R28" i="6" s="1"/>
  <c r="S29" i="6"/>
  <c r="S27" i="6"/>
  <c r="S28" i="6" s="1"/>
  <c r="X25" i="6"/>
  <c r="Y25" i="6" s="1"/>
  <c r="X22" i="6"/>
  <c r="Y22" i="6" s="1"/>
  <c r="X24" i="6"/>
  <c r="Y24" i="6" s="1"/>
  <c r="V29" i="6"/>
  <c r="V27" i="6"/>
  <c r="V28" i="6" s="1"/>
  <c r="P27" i="6"/>
  <c r="P28" i="6" s="1"/>
  <c r="P29" i="6"/>
  <c r="X26" i="6"/>
  <c r="Y26" i="6" s="1"/>
  <c r="X20" i="6"/>
  <c r="Y20" i="6" s="1"/>
  <c r="W27" i="6"/>
  <c r="W28" i="6" s="1"/>
  <c r="W29" i="6"/>
  <c r="T27" i="6"/>
  <c r="T28" i="6" s="1"/>
  <c r="T29" i="6"/>
  <c r="W62" i="6"/>
  <c r="AA61" i="6" l="1"/>
  <c r="AA59" i="6"/>
  <c r="AA70" i="6"/>
  <c r="AA60" i="6"/>
  <c r="AA62" i="6"/>
  <c r="AA68" i="6"/>
  <c r="X70" i="6"/>
  <c r="AA57" i="6" s="1"/>
  <c r="AA72" i="6"/>
  <c r="AA56" i="6"/>
  <c r="X71" i="6"/>
  <c r="AA58" i="6" s="1"/>
  <c r="AA69" i="6"/>
  <c r="O68" i="6"/>
  <c r="N68" i="6"/>
  <c r="Z55" i="6" s="1"/>
  <c r="R42" i="6"/>
  <c r="R68" i="6"/>
  <c r="P67" i="6"/>
  <c r="Q67" i="6"/>
  <c r="X33" i="6"/>
  <c r="Q42" i="6"/>
  <c r="X29" i="6"/>
  <c r="X28" i="6"/>
  <c r="S48" i="6" s="1"/>
  <c r="P42" i="6"/>
  <c r="X34" i="6"/>
  <c r="O42" i="6"/>
  <c r="O76" i="6" s="1"/>
  <c r="AA64" i="6" s="1"/>
  <c r="X27" i="6"/>
  <c r="Y18" i="6"/>
  <c r="Y27" i="6" s="1"/>
  <c r="S47" i="6" s="1"/>
  <c r="Q55" i="6"/>
  <c r="R55" i="6" l="1"/>
  <c r="R76" i="6"/>
  <c r="AA67" i="6" s="1"/>
  <c r="P76" i="6"/>
  <c r="AA65" i="6" s="1"/>
  <c r="Q76" i="6"/>
  <c r="AA66" i="6" s="1"/>
  <c r="X68" i="6"/>
  <c r="AA55" i="6" s="1"/>
  <c r="X67" i="6"/>
  <c r="AA54" i="6" s="1"/>
  <c r="S49" i="6"/>
  <c r="Q57" i="6"/>
  <c r="R57" i="6" l="1"/>
  <c r="S50" i="6"/>
  <c r="Q59" i="6" s="1"/>
  <c r="W55" i="6" s="1"/>
  <c r="Q56" i="6"/>
  <c r="W56" i="6" l="1"/>
  <c r="W57" i="6"/>
  <c r="R56" i="6"/>
  <c r="R59" i="6"/>
  <c r="S64" i="6" s="1"/>
  <c r="Q58" i="6"/>
  <c r="S63" i="6"/>
  <c r="W63" i="6"/>
  <c r="T64" i="6" l="1"/>
  <c r="U64" i="6"/>
  <c r="T63" i="6"/>
  <c r="U63" i="6"/>
  <c r="W58" i="6"/>
  <c r="S56" i="6"/>
  <c r="T56" i="6" s="1"/>
  <c r="U56" i="6" s="1"/>
  <c r="S62" i="6"/>
  <c r="R62" i="6"/>
  <c r="R64" i="6"/>
  <c r="S55" i="6"/>
  <c r="T55" i="6" s="1"/>
  <c r="U55" i="6" s="1"/>
  <c r="R58" i="6"/>
  <c r="S58" i="6" s="1"/>
  <c r="T58" i="6" s="1"/>
  <c r="U58" i="6" s="1"/>
  <c r="R63" i="6"/>
  <c r="S57" i="6"/>
  <c r="T57" i="6" s="1"/>
  <c r="U57" i="6" s="1"/>
  <c r="Q60" i="6"/>
  <c r="T62" i="6" l="1"/>
  <c r="U62" i="6"/>
  <c r="V55" i="6"/>
  <c r="V57" i="6"/>
  <c r="V56" i="6"/>
  <c r="V58" i="6"/>
</calcChain>
</file>

<file path=xl/comments1.xml><?xml version="1.0" encoding="utf-8"?>
<comments xmlns="http://schemas.openxmlformats.org/spreadsheetml/2006/main">
  <authors>
    <author>Digvijay Singh Dhakre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No of Levels for Factor A
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 xml:space="preserve">No of Levels for Factor B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No of Replication</t>
        </r>
      </text>
    </comment>
  </commentList>
</comments>
</file>

<file path=xl/sharedStrings.xml><?xml version="1.0" encoding="utf-8"?>
<sst xmlns="http://schemas.openxmlformats.org/spreadsheetml/2006/main" count="75" uniqueCount="52">
  <si>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</si>
  <si>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</si>
  <si>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</si>
  <si>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</si>
  <si>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</si>
  <si>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</si>
  <si>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</si>
  <si>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</si>
  <si>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</si>
  <si>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TotalSS</t>
  </si>
  <si>
    <t>CF</t>
  </si>
  <si>
    <t>TSS</t>
  </si>
  <si>
    <t>SS REPLICATION</t>
  </si>
  <si>
    <t>ANOVA TABLE</t>
  </si>
  <si>
    <t>SS</t>
  </si>
  <si>
    <t>F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</si>
  <si>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</si>
  <si>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</si>
  <si>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</si>
  <si>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</si>
  <si>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</si>
  <si>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</si>
  <si>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</si>
  <si>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</si>
  <si>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CV</t>
  </si>
  <si>
    <t>SUMSQ</t>
  </si>
  <si>
    <t>SUM</t>
  </si>
  <si>
    <t>for B</t>
  </si>
  <si>
    <t>for AB</t>
  </si>
  <si>
    <t>SuMSQ</t>
  </si>
  <si>
    <t>Rep</t>
  </si>
  <si>
    <t>trt</t>
  </si>
  <si>
    <t>A\B</t>
  </si>
  <si>
    <t>MSS</t>
  </si>
  <si>
    <t>Result</t>
  </si>
  <si>
    <t>df</t>
  </si>
  <si>
    <t>S.V.</t>
  </si>
  <si>
    <t>Error</t>
  </si>
  <si>
    <t>Mean Table of A and B for YLD</t>
  </si>
  <si>
    <t>SS DUE TO Error</t>
  </si>
  <si>
    <t>SS DUE TO A</t>
  </si>
  <si>
    <t>SS DUE TO B</t>
  </si>
  <si>
    <t>SS DUE TO AB</t>
  </si>
  <si>
    <t>Factorial RBD</t>
  </si>
  <si>
    <r>
      <t>D</t>
    </r>
    <r>
      <rPr>
        <b/>
        <sz val="12"/>
        <color rgb="FFFFFF00"/>
        <rFont val="Symbol"/>
        <family val="1"/>
        <charset val="2"/>
      </rPr>
      <t>´</t>
    </r>
    <r>
      <rPr>
        <b/>
        <sz val="12"/>
        <color rgb="FFFFFF00"/>
        <rFont val="Arial"/>
        <family val="2"/>
      </rPr>
      <t>D Statfield</t>
    </r>
  </si>
  <si>
    <t>Dr D S Dhakre &amp; Prof. Debasis Bhattacharya ,  Visva-Bharati</t>
  </si>
  <si>
    <t>Replication</t>
  </si>
  <si>
    <t>Levels of Factor A</t>
  </si>
  <si>
    <t>Levels of Factor B</t>
  </si>
  <si>
    <t>η²</t>
  </si>
  <si>
    <t>partial eta^2</t>
  </si>
  <si>
    <t>CD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</si>
</sst>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sz val="16"/>
      <color rgb="FF00B050"/>
      <name val="Calibri"/>
      <family val="2"/>
      <scheme val="minor"/>
    </font>
    <font>
      <b/>
      <sz val="14"/>
      <color rgb="FF00B050"/>
      <name val="Arial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5"/>
      <color theme="0"/>
      <name val="Calibri"/>
      <family val="2"/>
      <scheme val="minor"/>
    </font>
    <font>
      <b/>
      <sz val="15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rgb="FFFFFF00"/>
      <name val="Arial"/>
      <family val="2"/>
    </font>
    <font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Symbol"/>
      <family val="1"/>
      <charset val="2"/>
    </font>
    <font>
      <b/>
      <sz val="10"/>
      <color indexed="12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  <xf numFmtId="0" fontId="4" fillId="5" borderId="2" applyNumberFormat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10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10" fillId="0" borderId="0" xfId="0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10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9" borderId="0" xfId="0" applyFont="1" applyFill="1" applyProtection="1">
      <protection hidden="1"/>
    </xf>
    <xf numFmtId="0" fontId="16" fillId="9" borderId="0" xfId="0" applyFont="1" applyFill="1" applyAlignment="1" applyProtection="1">
      <alignment horizontal="center"/>
      <protection hidden="1"/>
    </xf>
    <xf numFmtId="0" fontId="16" fillId="9" borderId="0" xfId="0" applyFont="1" applyFill="1" applyProtection="1">
      <protection hidden="1"/>
    </xf>
    <xf numFmtId="0" fontId="18" fillId="9" borderId="0" xfId="0" applyFont="1" applyFill="1" applyAlignment="1" applyProtection="1">
      <alignment horizontal="center"/>
      <protection hidden="1"/>
    </xf>
    <xf numFmtId="0" fontId="18" fillId="9" borderId="0" xfId="0" applyFont="1" applyFill="1" applyProtection="1">
      <protection hidden="1"/>
    </xf>
    <xf numFmtId="0" fontId="20" fillId="9" borderId="0" xfId="0" applyFont="1" applyFill="1" applyProtection="1">
      <protection hidden="1"/>
    </xf>
    <xf numFmtId="0" fontId="20" fillId="9" borderId="0" xfId="0" applyFont="1" applyFill="1" applyAlignment="1" applyProtection="1">
      <alignment horizontal="center"/>
      <protection hidden="1"/>
    </xf>
    <xf numFmtId="0" fontId="21" fillId="9" borderId="0" xfId="0" applyFont="1" applyFill="1" applyAlignment="1" applyProtection="1">
      <alignment horizontal="center"/>
      <protection hidden="1"/>
    </xf>
    <xf numFmtId="0" fontId="22" fillId="9" borderId="0" xfId="0" applyFont="1" applyFill="1" applyAlignment="1" applyProtection="1">
      <alignment horizontal="center"/>
      <protection hidden="1"/>
    </xf>
    <xf numFmtId="164" fontId="22" fillId="9" borderId="0" xfId="0" applyNumberFormat="1" applyFont="1" applyFill="1" applyAlignment="1" applyProtection="1">
      <alignment horizontal="center"/>
      <protection hidden="1"/>
    </xf>
    <xf numFmtId="0" fontId="23" fillId="9" borderId="0" xfId="0" applyFont="1" applyFill="1" applyProtection="1">
      <protection hidden="1"/>
    </xf>
    <xf numFmtId="0" fontId="23" fillId="9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2" fontId="24" fillId="9" borderId="0" xfId="0" applyNumberFormat="1" applyFont="1" applyFill="1" applyAlignment="1" applyProtection="1">
      <alignment horizontal="center"/>
      <protection hidden="1"/>
    </xf>
    <xf numFmtId="2" fontId="24" fillId="9" borderId="0" xfId="0" applyNumberFormat="1" applyFont="1" applyFill="1" applyProtection="1">
      <protection hidden="1"/>
    </xf>
    <xf numFmtId="0" fontId="22" fillId="9" borderId="0" xfId="0" applyFont="1" applyFill="1" applyProtection="1">
      <protection hidden="1"/>
    </xf>
    <xf numFmtId="0" fontId="25" fillId="9" borderId="0" xfId="0" applyFont="1" applyFill="1" applyAlignment="1" applyProtection="1">
      <alignment horizontal="center"/>
      <protection hidden="1"/>
    </xf>
    <xf numFmtId="0" fontId="26" fillId="9" borderId="0" xfId="0" applyFont="1" applyFill="1" applyProtection="1">
      <protection hidden="1"/>
    </xf>
    <xf numFmtId="2" fontId="22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 wrapText="1"/>
      <protection hidden="1"/>
    </xf>
    <xf numFmtId="0" fontId="15" fillId="2" borderId="0" xfId="0" applyFont="1" applyFill="1" applyProtection="1">
      <protection hidden="1"/>
    </xf>
    <xf numFmtId="0" fontId="32" fillId="2" borderId="0" xfId="0" applyFont="1" applyFill="1" applyProtection="1">
      <protection hidden="1"/>
    </xf>
    <xf numFmtId="2" fontId="15" fillId="2" borderId="0" xfId="0" applyNumberFormat="1" applyFont="1" applyFill="1" applyProtection="1">
      <protection hidden="1"/>
    </xf>
    <xf numFmtId="0" fontId="33" fillId="2" borderId="0" xfId="0" applyFont="1" applyFill="1" applyAlignment="1" applyProtection="1">
      <alignment horizont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31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164" fontId="15" fillId="2" borderId="0" xfId="0" applyNumberFormat="1" applyFont="1" applyFill="1" applyAlignment="1" applyProtection="1">
      <alignment horizontal="center"/>
      <protection hidden="1"/>
    </xf>
    <xf numFmtId="0" fontId="32" fillId="2" borderId="0" xfId="0" applyFont="1" applyFill="1" applyAlignment="1" applyProtection="1">
      <alignment horizontal="center"/>
      <protection hidden="1"/>
    </xf>
    <xf numFmtId="164" fontId="15" fillId="2" borderId="0" xfId="0" applyNumberFormat="1" applyFont="1" applyFill="1" applyProtection="1">
      <protection hidden="1"/>
    </xf>
    <xf numFmtId="164" fontId="31" fillId="2" borderId="0" xfId="0" applyNumberFormat="1" applyFont="1" applyFill="1" applyProtection="1">
      <protection hidden="1"/>
    </xf>
    <xf numFmtId="0" fontId="31" fillId="2" borderId="0" xfId="0" applyFont="1" applyFill="1" applyAlignment="1" applyProtection="1">
      <alignment horizontal="center"/>
      <protection hidden="1"/>
    </xf>
    <xf numFmtId="0" fontId="33" fillId="2" borderId="0" xfId="0" applyFont="1" applyFill="1" applyProtection="1">
      <protection hidden="1"/>
    </xf>
    <xf numFmtId="2" fontId="33" fillId="2" borderId="0" xfId="0" applyNumberFormat="1" applyFont="1" applyFill="1" applyAlignment="1" applyProtection="1">
      <alignment horizontal="center"/>
      <protection hidden="1"/>
    </xf>
    <xf numFmtId="0" fontId="34" fillId="10" borderId="0" xfId="0" applyFont="1" applyFill="1" applyAlignment="1" applyProtection="1">
      <alignment vertical="center"/>
      <protection hidden="1"/>
    </xf>
    <xf numFmtId="0" fontId="35" fillId="10" borderId="0" xfId="0" applyFont="1" applyFill="1" applyAlignment="1" applyProtection="1">
      <alignment vertical="center"/>
      <protection hidden="1"/>
    </xf>
    <xf numFmtId="0" fontId="36" fillId="10" borderId="0" xfId="0" applyFont="1" applyFill="1" applyAlignment="1" applyProtection="1">
      <alignment vertical="center"/>
      <protection hidden="1"/>
    </xf>
    <xf numFmtId="0" fontId="37" fillId="10" borderId="0" xfId="0" applyFont="1" applyFill="1" applyProtection="1">
      <protection hidden="1"/>
    </xf>
    <xf numFmtId="0" fontId="2" fillId="0" borderId="0" xfId="0" applyFont="1"/>
    <xf numFmtId="0" fontId="39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 applyProtection="1">
      <alignment horizontal="center"/>
      <protection hidden="1"/>
    </xf>
    <xf numFmtId="0" fontId="2" fillId="7" borderId="0" xfId="0" applyFont="1" applyFill="1" applyAlignment="1">
      <alignment horizontal="center"/>
    </xf>
    <xf numFmtId="0" fontId="40" fillId="7" borderId="0" xfId="0" applyFont="1" applyFill="1" applyAlignment="1">
      <alignment horizontal="center" vertical="top" wrapText="1"/>
    </xf>
    <xf numFmtId="165" fontId="41" fillId="2" borderId="0" xfId="8" applyNumberFormat="1" applyFont="1" applyFill="1" applyAlignment="1" applyProtection="1">
      <alignment vertical="center"/>
      <protection hidden="1"/>
    </xf>
    <xf numFmtId="165" fontId="9" fillId="2" borderId="0" xfId="0" applyNumberFormat="1" applyFont="1" applyFill="1" applyAlignment="1" applyProtection="1">
      <alignment vertical="center"/>
      <protection hidden="1"/>
    </xf>
    <xf numFmtId="0" fontId="9" fillId="7" borderId="1" xfId="0" applyFont="1" applyFill="1" applyBorder="1" applyProtection="1">
      <protection hidden="1"/>
    </xf>
    <xf numFmtId="0" fontId="9" fillId="7" borderId="1" xfId="0" applyFont="1" applyFill="1" applyBorder="1" applyAlignment="1" applyProtection="1">
      <alignment horizontal="center"/>
      <protection hidden="1"/>
    </xf>
    <xf numFmtId="9" fontId="9" fillId="7" borderId="1" xfId="0" applyNumberFormat="1" applyFont="1" applyFill="1" applyBorder="1" applyAlignment="1" applyProtection="1">
      <alignment horizontal="center"/>
      <protection hidden="1"/>
    </xf>
    <xf numFmtId="0" fontId="42" fillId="7" borderId="1" xfId="0" applyFont="1" applyFill="1" applyBorder="1" applyAlignment="1" applyProtection="1">
      <alignment horizontal="center" vertical="center" wrapText="1"/>
      <protection hidden="1"/>
    </xf>
    <xf numFmtId="0" fontId="9" fillId="7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2" fontId="9" fillId="2" borderId="0" xfId="0" applyNumberFormat="1" applyFont="1" applyFill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2" fontId="9" fillId="0" borderId="1" xfId="0" applyNumberFormat="1" applyFont="1" applyBorder="1" applyAlignment="1" applyProtection="1">
      <alignment horizontal="center"/>
      <protection hidden="1"/>
    </xf>
    <xf numFmtId="0" fontId="9" fillId="7" borderId="4" xfId="0" applyFont="1" applyFill="1" applyBorder="1" applyProtection="1">
      <protection hidden="1"/>
    </xf>
    <xf numFmtId="0" fontId="9" fillId="7" borderId="4" xfId="0" applyFont="1" applyFill="1" applyBorder="1" applyAlignment="1" applyProtection="1">
      <alignment horizontal="center"/>
      <protection hidden="1"/>
    </xf>
    <xf numFmtId="2" fontId="9" fillId="7" borderId="4" xfId="0" applyNumberFormat="1" applyFont="1" applyFill="1" applyBorder="1" applyAlignment="1" applyProtection="1">
      <alignment horizontal="center"/>
      <protection hidden="1"/>
    </xf>
    <xf numFmtId="0" fontId="42" fillId="2" borderId="0" xfId="0" applyFont="1" applyFill="1" applyAlignment="1" applyProtection="1">
      <alignment horizontal="center"/>
      <protection hidden="1"/>
    </xf>
    <xf numFmtId="0" fontId="42" fillId="0" borderId="0" xfId="0" applyFont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5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10" fontId="9" fillId="0" borderId="0" xfId="1" applyNumberFormat="1" applyFont="1" applyProtection="1">
      <protection hidden="1"/>
    </xf>
    <xf numFmtId="0" fontId="0" fillId="6" borderId="0" xfId="0" applyFill="1" applyProtection="1">
      <protection hidden="1"/>
    </xf>
    <xf numFmtId="2" fontId="0" fillId="6" borderId="0" xfId="0" applyNumberFormat="1" applyFill="1" applyAlignment="1" applyProtection="1">
      <alignment horizontal="center"/>
      <protection hidden="1"/>
    </xf>
    <xf numFmtId="2" fontId="0" fillId="8" borderId="0" xfId="0" applyNumberFormat="1" applyFill="1" applyAlignment="1" applyProtection="1">
      <alignment horizontal="center"/>
      <protection hidden="1"/>
    </xf>
    <xf numFmtId="2" fontId="0" fillId="6" borderId="0" xfId="0" applyNumberFormat="1" applyFill="1" applyProtection="1">
      <protection hidden="1"/>
    </xf>
    <xf numFmtId="0" fontId="43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2" fontId="8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/>
      <protection locked="0" hidden="1"/>
    </xf>
    <xf numFmtId="0" fontId="9" fillId="2" borderId="0" xfId="0" applyFont="1" applyFill="1" applyAlignment="1" applyProtection="1">
      <alignment horizontal="center"/>
      <protection locked="0" hidden="1"/>
    </xf>
    <xf numFmtId="2" fontId="9" fillId="2" borderId="0" xfId="0" applyNumberFormat="1" applyFont="1" applyFill="1" applyAlignment="1" applyProtection="1">
      <alignment horizontal="center"/>
      <protection locked="0" hidden="1"/>
    </xf>
    <xf numFmtId="0" fontId="12" fillId="2" borderId="3" xfId="0" applyFont="1" applyFill="1" applyBorder="1" applyAlignment="1" applyProtection="1">
      <alignment horizontal="center"/>
      <protection locked="0" hidden="1"/>
    </xf>
  </cellXfs>
  <cellStyles count="9">
    <cellStyle name="Accent2 2" xfId="3"/>
    <cellStyle name="Accent5 2" xfId="4"/>
    <cellStyle name="Normal" xfId="0" builtinId="0"/>
    <cellStyle name="Normal 2" xfId="5"/>
    <cellStyle name="Normal 3" xfId="2"/>
    <cellStyle name="Normal_Sheet2_1" xfId="8"/>
    <cellStyle name="Output 2" xfId="6"/>
    <cellStyle name="Percent" xfId="1" builtinId="5"/>
    <cellStyle name="Warning Tex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335425628464017E-2"/>
          <c:y val="3.7037037037037035E-2"/>
          <c:w val="0.93360277511779788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377-4B1D-95E8-16E81F37EB96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E377-4B1D-95E8-16E81F37EB96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377-4B1D-95E8-16E81F37EB9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E377-4B1D-95E8-16E81F37EB96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377-4B1D-95E8-16E81F37EB96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377-4B1D-95E8-16E81F37EB96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E377-4B1D-95E8-16E81F37EB96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E377-4B1D-95E8-16E81F37EB96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377-4B1D-95E8-16E81F37EB96}"/>
              </c:ext>
            </c:extLst>
          </c:dPt>
          <c:cat>
            <c:strRef>
              <c:f>'Factorial RBD'!$Z$54:$Z$72</c:f>
              <c:strCache>
                <c:ptCount val="19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</c:strCache>
            </c:strRef>
          </c:cat>
          <c:val>
            <c:numRef>
              <c:f>'Factorial RBD'!$AA$54:$AA$72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7-4B1D-95E8-16E81F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0927504"/>
        <c:axId val="350923584"/>
        <c:axId val="0"/>
      </c:bar3DChart>
      <c:catAx>
        <c:axId val="35092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23584"/>
        <c:crosses val="autoZero"/>
        <c:auto val="1"/>
        <c:lblAlgn val="ctr"/>
        <c:lblOffset val="100"/>
        <c:noMultiLvlLbl val="0"/>
      </c:catAx>
      <c:valAx>
        <c:axId val="35092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2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89294</xdr:colOff>
      <xdr:row>78</xdr:row>
      <xdr:rowOff>39292</xdr:rowOff>
    </xdr:from>
    <xdr:to>
      <xdr:col>24</xdr:col>
      <xdr:colOff>440530</xdr:colOff>
      <xdr:row>85</xdr:row>
      <xdr:rowOff>142877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5089CAC-7553-8C38-8D72-C46D31E51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440530</xdr:colOff>
      <xdr:row>2</xdr:row>
      <xdr:rowOff>71438</xdr:rowOff>
    </xdr:from>
    <xdr:to>
      <xdr:col>19</xdr:col>
      <xdr:colOff>388937</xdr:colOff>
      <xdr:row>18</xdr:row>
      <xdr:rowOff>153931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A6D72EB-3F81-FED3-852D-BAF18D57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5905" y="595313"/>
          <a:ext cx="3286125" cy="3344806"/>
        </a:xfrm>
        <a:prstGeom prst="rect">
          <a:avLst/>
        </a:prstGeom>
      </xdr:spPr>
    </xdr:pic>
    <xdr:clientData/>
  </xdr:twoCellAnchor>
  <xdr:twoCellAnchor>
    <xdr:from>
      <xdr:col>16</xdr:col>
      <xdr:colOff>166688</xdr:colOff>
      <xdr:row>12</xdr:row>
      <xdr:rowOff>107156</xdr:rowOff>
    </xdr:from>
    <xdr:to>
      <xdr:col>18</xdr:col>
      <xdr:colOff>666750</xdr:colOff>
      <xdr:row>15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4CF3A870-DFB5-2F97-710B-CFC30712EC86}"/>
            </a:ext>
          </a:extLst>
        </xdr:cNvPr>
        <xdr:cNvSpPr/>
      </xdr:nvSpPr>
      <xdr:spPr>
        <a:xfrm>
          <a:off x="10275094" y="2821781"/>
          <a:ext cx="1762125" cy="5476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2400">
              <a:solidFill>
                <a:srgbClr val="FF0000"/>
              </a:solidFill>
            </a:rPr>
            <a:t>Data Format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3"/>
  <sheetViews>
    <sheetView showGridLines="0" showRowColHeaders="0" tabSelected="1" zoomScale="80" zoomScaleNormal="80" workbookViewId="0">
      <selection activeCell="H3" activeCellId="3" sqref="B6:I86 B3 E3 H3"/>
    </sheetView>
  </sheetViews>
  <sheetFormatPr defaultRowHeight="15" x14ac:dyDescent="0.25"/>
  <cols>
    <col min="1" max="1" width="6.42578125" style="1" bestFit="1" customWidth="1"/>
    <col min="2" max="2" width="6.140625" style="1" customWidth="1"/>
    <col min="3" max="3" width="8.5703125" style="1" customWidth="1"/>
    <col min="4" max="4" width="11" style="1" customWidth="1"/>
    <col min="5" max="5" width="12.140625" style="1" customWidth="1"/>
    <col min="6" max="6" width="10.85546875" style="1" customWidth="1"/>
    <col min="7" max="7" width="9.140625" style="1" customWidth="1"/>
    <col min="8" max="8" width="10" style="1" bestFit="1" customWidth="1"/>
    <col min="9" max="9" width="10.42578125" style="1" customWidth="1"/>
    <col min="10" max="10" width="11.5703125" style="1" customWidth="1"/>
    <col min="11" max="11" width="8.85546875" style="1" customWidth="1"/>
    <col min="12" max="12" width="9.140625" style="1" customWidth="1"/>
    <col min="13" max="13" width="8.85546875" style="1"/>
    <col min="14" max="14" width="7.42578125" style="1" customWidth="1"/>
    <col min="15" max="15" width="9.5703125" style="1" customWidth="1"/>
    <col min="16" max="16" width="11.28515625" style="1" customWidth="1"/>
    <col min="17" max="17" width="8.85546875" style="1" customWidth="1"/>
    <col min="18" max="18" width="10" style="1" customWidth="1"/>
    <col min="19" max="19" width="10.140625" style="1" customWidth="1"/>
    <col min="20" max="20" width="12.28515625" style="1" customWidth="1"/>
    <col min="21" max="21" width="11" style="1" customWidth="1"/>
    <col min="22" max="22" width="12.140625" style="1" customWidth="1"/>
    <col min="23" max="23" width="10.85546875" style="1" customWidth="1"/>
    <col min="24" max="29" width="8.85546875" style="1" customWidth="1"/>
    <col min="30" max="38" width="9.140625" style="1" customWidth="1"/>
    <col min="39" max="262" width="8.85546875" style="1"/>
    <col min="263" max="263" width="15.28515625" style="1" customWidth="1"/>
    <col min="264" max="264" width="8.85546875" style="1"/>
    <col min="265" max="265" width="9" style="1" bestFit="1" customWidth="1"/>
    <col min="266" max="266" width="9.5703125" style="1" bestFit="1" customWidth="1"/>
    <col min="267" max="267" width="12.85546875" style="1" bestFit="1" customWidth="1"/>
    <col min="268" max="268" width="8.85546875" style="1"/>
    <col min="269" max="269" width="18.140625" style="1" bestFit="1" customWidth="1"/>
    <col min="270" max="518" width="8.85546875" style="1"/>
    <col min="519" max="519" width="15.28515625" style="1" customWidth="1"/>
    <col min="520" max="520" width="8.85546875" style="1"/>
    <col min="521" max="521" width="9" style="1" bestFit="1" customWidth="1"/>
    <col min="522" max="522" width="9.5703125" style="1" bestFit="1" customWidth="1"/>
    <col min="523" max="523" width="12.85546875" style="1" bestFit="1" customWidth="1"/>
    <col min="524" max="524" width="8.85546875" style="1"/>
    <col min="525" max="525" width="18.140625" style="1" bestFit="1" customWidth="1"/>
    <col min="526" max="774" width="8.85546875" style="1"/>
    <col min="775" max="775" width="15.28515625" style="1" customWidth="1"/>
    <col min="776" max="776" width="8.85546875" style="1"/>
    <col min="777" max="777" width="9" style="1" bestFit="1" customWidth="1"/>
    <col min="778" max="778" width="9.5703125" style="1" bestFit="1" customWidth="1"/>
    <col min="779" max="779" width="12.85546875" style="1" bestFit="1" customWidth="1"/>
    <col min="780" max="780" width="8.85546875" style="1"/>
    <col min="781" max="781" width="18.140625" style="1" bestFit="1" customWidth="1"/>
    <col min="782" max="1030" width="8.85546875" style="1"/>
    <col min="1031" max="1031" width="15.28515625" style="1" customWidth="1"/>
    <col min="1032" max="1032" width="8.85546875" style="1"/>
    <col min="1033" max="1033" width="9" style="1" bestFit="1" customWidth="1"/>
    <col min="1034" max="1034" width="9.5703125" style="1" bestFit="1" customWidth="1"/>
    <col min="1035" max="1035" width="12.85546875" style="1" bestFit="1" customWidth="1"/>
    <col min="1036" max="1036" width="8.85546875" style="1"/>
    <col min="1037" max="1037" width="18.140625" style="1" bestFit="1" customWidth="1"/>
    <col min="1038" max="1286" width="8.85546875" style="1"/>
    <col min="1287" max="1287" width="15.28515625" style="1" customWidth="1"/>
    <col min="1288" max="1288" width="8.85546875" style="1"/>
    <col min="1289" max="1289" width="9" style="1" bestFit="1" customWidth="1"/>
    <col min="1290" max="1290" width="9.5703125" style="1" bestFit="1" customWidth="1"/>
    <col min="1291" max="1291" width="12.85546875" style="1" bestFit="1" customWidth="1"/>
    <col min="1292" max="1292" width="8.85546875" style="1"/>
    <col min="1293" max="1293" width="18.140625" style="1" bestFit="1" customWidth="1"/>
    <col min="1294" max="1542" width="8.85546875" style="1"/>
    <col min="1543" max="1543" width="15.28515625" style="1" customWidth="1"/>
    <col min="1544" max="1544" width="8.85546875" style="1"/>
    <col min="1545" max="1545" width="9" style="1" bestFit="1" customWidth="1"/>
    <col min="1546" max="1546" width="9.5703125" style="1" bestFit="1" customWidth="1"/>
    <col min="1547" max="1547" width="12.85546875" style="1" bestFit="1" customWidth="1"/>
    <col min="1548" max="1548" width="8.85546875" style="1"/>
    <col min="1549" max="1549" width="18.140625" style="1" bestFit="1" customWidth="1"/>
    <col min="1550" max="1798" width="8.85546875" style="1"/>
    <col min="1799" max="1799" width="15.28515625" style="1" customWidth="1"/>
    <col min="1800" max="1800" width="8.85546875" style="1"/>
    <col min="1801" max="1801" width="9" style="1" bestFit="1" customWidth="1"/>
    <col min="1802" max="1802" width="9.5703125" style="1" bestFit="1" customWidth="1"/>
    <col min="1803" max="1803" width="12.85546875" style="1" bestFit="1" customWidth="1"/>
    <col min="1804" max="1804" width="8.85546875" style="1"/>
    <col min="1805" max="1805" width="18.140625" style="1" bestFit="1" customWidth="1"/>
    <col min="1806" max="2054" width="8.85546875" style="1"/>
    <col min="2055" max="2055" width="15.28515625" style="1" customWidth="1"/>
    <col min="2056" max="2056" width="8.85546875" style="1"/>
    <col min="2057" max="2057" width="9" style="1" bestFit="1" customWidth="1"/>
    <col min="2058" max="2058" width="9.5703125" style="1" bestFit="1" customWidth="1"/>
    <col min="2059" max="2059" width="12.85546875" style="1" bestFit="1" customWidth="1"/>
    <col min="2060" max="2060" width="8.85546875" style="1"/>
    <col min="2061" max="2061" width="18.140625" style="1" bestFit="1" customWidth="1"/>
    <col min="2062" max="2310" width="8.85546875" style="1"/>
    <col min="2311" max="2311" width="15.28515625" style="1" customWidth="1"/>
    <col min="2312" max="2312" width="8.85546875" style="1"/>
    <col min="2313" max="2313" width="9" style="1" bestFit="1" customWidth="1"/>
    <col min="2314" max="2314" width="9.5703125" style="1" bestFit="1" customWidth="1"/>
    <col min="2315" max="2315" width="12.85546875" style="1" bestFit="1" customWidth="1"/>
    <col min="2316" max="2316" width="8.85546875" style="1"/>
    <col min="2317" max="2317" width="18.140625" style="1" bestFit="1" customWidth="1"/>
    <col min="2318" max="2566" width="8.85546875" style="1"/>
    <col min="2567" max="2567" width="15.28515625" style="1" customWidth="1"/>
    <col min="2568" max="2568" width="8.85546875" style="1"/>
    <col min="2569" max="2569" width="9" style="1" bestFit="1" customWidth="1"/>
    <col min="2570" max="2570" width="9.5703125" style="1" bestFit="1" customWidth="1"/>
    <col min="2571" max="2571" width="12.85546875" style="1" bestFit="1" customWidth="1"/>
    <col min="2572" max="2572" width="8.85546875" style="1"/>
    <col min="2573" max="2573" width="18.140625" style="1" bestFit="1" customWidth="1"/>
    <col min="2574" max="2822" width="8.85546875" style="1"/>
    <col min="2823" max="2823" width="15.28515625" style="1" customWidth="1"/>
    <col min="2824" max="2824" width="8.85546875" style="1"/>
    <col min="2825" max="2825" width="9" style="1" bestFit="1" customWidth="1"/>
    <col min="2826" max="2826" width="9.5703125" style="1" bestFit="1" customWidth="1"/>
    <col min="2827" max="2827" width="12.85546875" style="1" bestFit="1" customWidth="1"/>
    <col min="2828" max="2828" width="8.85546875" style="1"/>
    <col min="2829" max="2829" width="18.140625" style="1" bestFit="1" customWidth="1"/>
    <col min="2830" max="3078" width="8.85546875" style="1"/>
    <col min="3079" max="3079" width="15.28515625" style="1" customWidth="1"/>
    <col min="3080" max="3080" width="8.85546875" style="1"/>
    <col min="3081" max="3081" width="9" style="1" bestFit="1" customWidth="1"/>
    <col min="3082" max="3082" width="9.5703125" style="1" bestFit="1" customWidth="1"/>
    <col min="3083" max="3083" width="12.85546875" style="1" bestFit="1" customWidth="1"/>
    <col min="3084" max="3084" width="8.85546875" style="1"/>
    <col min="3085" max="3085" width="18.140625" style="1" bestFit="1" customWidth="1"/>
    <col min="3086" max="3334" width="8.85546875" style="1"/>
    <col min="3335" max="3335" width="15.28515625" style="1" customWidth="1"/>
    <col min="3336" max="3336" width="8.85546875" style="1"/>
    <col min="3337" max="3337" width="9" style="1" bestFit="1" customWidth="1"/>
    <col min="3338" max="3338" width="9.5703125" style="1" bestFit="1" customWidth="1"/>
    <col min="3339" max="3339" width="12.85546875" style="1" bestFit="1" customWidth="1"/>
    <col min="3340" max="3340" width="8.85546875" style="1"/>
    <col min="3341" max="3341" width="18.140625" style="1" bestFit="1" customWidth="1"/>
    <col min="3342" max="3590" width="8.85546875" style="1"/>
    <col min="3591" max="3591" width="15.28515625" style="1" customWidth="1"/>
    <col min="3592" max="3592" width="8.85546875" style="1"/>
    <col min="3593" max="3593" width="9" style="1" bestFit="1" customWidth="1"/>
    <col min="3594" max="3594" width="9.5703125" style="1" bestFit="1" customWidth="1"/>
    <col min="3595" max="3595" width="12.85546875" style="1" bestFit="1" customWidth="1"/>
    <col min="3596" max="3596" width="8.85546875" style="1"/>
    <col min="3597" max="3597" width="18.140625" style="1" bestFit="1" customWidth="1"/>
    <col min="3598" max="3846" width="8.85546875" style="1"/>
    <col min="3847" max="3847" width="15.28515625" style="1" customWidth="1"/>
    <col min="3848" max="3848" width="8.85546875" style="1"/>
    <col min="3849" max="3849" width="9" style="1" bestFit="1" customWidth="1"/>
    <col min="3850" max="3850" width="9.5703125" style="1" bestFit="1" customWidth="1"/>
    <col min="3851" max="3851" width="12.85546875" style="1" bestFit="1" customWidth="1"/>
    <col min="3852" max="3852" width="8.85546875" style="1"/>
    <col min="3853" max="3853" width="18.140625" style="1" bestFit="1" customWidth="1"/>
    <col min="3854" max="4102" width="8.85546875" style="1"/>
    <col min="4103" max="4103" width="15.28515625" style="1" customWidth="1"/>
    <col min="4104" max="4104" width="8.85546875" style="1"/>
    <col min="4105" max="4105" width="9" style="1" bestFit="1" customWidth="1"/>
    <col min="4106" max="4106" width="9.5703125" style="1" bestFit="1" customWidth="1"/>
    <col min="4107" max="4107" width="12.85546875" style="1" bestFit="1" customWidth="1"/>
    <col min="4108" max="4108" width="8.85546875" style="1"/>
    <col min="4109" max="4109" width="18.140625" style="1" bestFit="1" customWidth="1"/>
    <col min="4110" max="4358" width="8.85546875" style="1"/>
    <col min="4359" max="4359" width="15.28515625" style="1" customWidth="1"/>
    <col min="4360" max="4360" width="8.85546875" style="1"/>
    <col min="4361" max="4361" width="9" style="1" bestFit="1" customWidth="1"/>
    <col min="4362" max="4362" width="9.5703125" style="1" bestFit="1" customWidth="1"/>
    <col min="4363" max="4363" width="12.85546875" style="1" bestFit="1" customWidth="1"/>
    <col min="4364" max="4364" width="8.85546875" style="1"/>
    <col min="4365" max="4365" width="18.140625" style="1" bestFit="1" customWidth="1"/>
    <col min="4366" max="4614" width="8.85546875" style="1"/>
    <col min="4615" max="4615" width="15.28515625" style="1" customWidth="1"/>
    <col min="4616" max="4616" width="8.85546875" style="1"/>
    <col min="4617" max="4617" width="9" style="1" bestFit="1" customWidth="1"/>
    <col min="4618" max="4618" width="9.5703125" style="1" bestFit="1" customWidth="1"/>
    <col min="4619" max="4619" width="12.85546875" style="1" bestFit="1" customWidth="1"/>
    <col min="4620" max="4620" width="8.85546875" style="1"/>
    <col min="4621" max="4621" width="18.140625" style="1" bestFit="1" customWidth="1"/>
    <col min="4622" max="4870" width="8.85546875" style="1"/>
    <col min="4871" max="4871" width="15.28515625" style="1" customWidth="1"/>
    <col min="4872" max="4872" width="8.85546875" style="1"/>
    <col min="4873" max="4873" width="9" style="1" bestFit="1" customWidth="1"/>
    <col min="4874" max="4874" width="9.5703125" style="1" bestFit="1" customWidth="1"/>
    <col min="4875" max="4875" width="12.85546875" style="1" bestFit="1" customWidth="1"/>
    <col min="4876" max="4876" width="8.85546875" style="1"/>
    <col min="4877" max="4877" width="18.140625" style="1" bestFit="1" customWidth="1"/>
    <col min="4878" max="5126" width="8.85546875" style="1"/>
    <col min="5127" max="5127" width="15.28515625" style="1" customWidth="1"/>
    <col min="5128" max="5128" width="8.85546875" style="1"/>
    <col min="5129" max="5129" width="9" style="1" bestFit="1" customWidth="1"/>
    <col min="5130" max="5130" width="9.5703125" style="1" bestFit="1" customWidth="1"/>
    <col min="5131" max="5131" width="12.85546875" style="1" bestFit="1" customWidth="1"/>
    <col min="5132" max="5132" width="8.85546875" style="1"/>
    <col min="5133" max="5133" width="18.140625" style="1" bestFit="1" customWidth="1"/>
    <col min="5134" max="5382" width="8.85546875" style="1"/>
    <col min="5383" max="5383" width="15.28515625" style="1" customWidth="1"/>
    <col min="5384" max="5384" width="8.85546875" style="1"/>
    <col min="5385" max="5385" width="9" style="1" bestFit="1" customWidth="1"/>
    <col min="5386" max="5386" width="9.5703125" style="1" bestFit="1" customWidth="1"/>
    <col min="5387" max="5387" width="12.85546875" style="1" bestFit="1" customWidth="1"/>
    <col min="5388" max="5388" width="8.85546875" style="1"/>
    <col min="5389" max="5389" width="18.140625" style="1" bestFit="1" customWidth="1"/>
    <col min="5390" max="5638" width="8.85546875" style="1"/>
    <col min="5639" max="5639" width="15.28515625" style="1" customWidth="1"/>
    <col min="5640" max="5640" width="8.85546875" style="1"/>
    <col min="5641" max="5641" width="9" style="1" bestFit="1" customWidth="1"/>
    <col min="5642" max="5642" width="9.5703125" style="1" bestFit="1" customWidth="1"/>
    <col min="5643" max="5643" width="12.85546875" style="1" bestFit="1" customWidth="1"/>
    <col min="5644" max="5644" width="8.85546875" style="1"/>
    <col min="5645" max="5645" width="18.140625" style="1" bestFit="1" customWidth="1"/>
    <col min="5646" max="5894" width="8.85546875" style="1"/>
    <col min="5895" max="5895" width="15.28515625" style="1" customWidth="1"/>
    <col min="5896" max="5896" width="8.85546875" style="1"/>
    <col min="5897" max="5897" width="9" style="1" bestFit="1" customWidth="1"/>
    <col min="5898" max="5898" width="9.5703125" style="1" bestFit="1" customWidth="1"/>
    <col min="5899" max="5899" width="12.85546875" style="1" bestFit="1" customWidth="1"/>
    <col min="5900" max="5900" width="8.85546875" style="1"/>
    <col min="5901" max="5901" width="18.140625" style="1" bestFit="1" customWidth="1"/>
    <col min="5902" max="6150" width="8.85546875" style="1"/>
    <col min="6151" max="6151" width="15.28515625" style="1" customWidth="1"/>
    <col min="6152" max="6152" width="8.85546875" style="1"/>
    <col min="6153" max="6153" width="9" style="1" bestFit="1" customWidth="1"/>
    <col min="6154" max="6154" width="9.5703125" style="1" bestFit="1" customWidth="1"/>
    <col min="6155" max="6155" width="12.85546875" style="1" bestFit="1" customWidth="1"/>
    <col min="6156" max="6156" width="8.85546875" style="1"/>
    <col min="6157" max="6157" width="18.140625" style="1" bestFit="1" customWidth="1"/>
    <col min="6158" max="6406" width="8.85546875" style="1"/>
    <col min="6407" max="6407" width="15.28515625" style="1" customWidth="1"/>
    <col min="6408" max="6408" width="8.85546875" style="1"/>
    <col min="6409" max="6409" width="9" style="1" bestFit="1" customWidth="1"/>
    <col min="6410" max="6410" width="9.5703125" style="1" bestFit="1" customWidth="1"/>
    <col min="6411" max="6411" width="12.85546875" style="1" bestFit="1" customWidth="1"/>
    <col min="6412" max="6412" width="8.85546875" style="1"/>
    <col min="6413" max="6413" width="18.140625" style="1" bestFit="1" customWidth="1"/>
    <col min="6414" max="6662" width="8.85546875" style="1"/>
    <col min="6663" max="6663" width="15.28515625" style="1" customWidth="1"/>
    <col min="6664" max="6664" width="8.85546875" style="1"/>
    <col min="6665" max="6665" width="9" style="1" bestFit="1" customWidth="1"/>
    <col min="6666" max="6666" width="9.5703125" style="1" bestFit="1" customWidth="1"/>
    <col min="6667" max="6667" width="12.85546875" style="1" bestFit="1" customWidth="1"/>
    <col min="6668" max="6668" width="8.85546875" style="1"/>
    <col min="6669" max="6669" width="18.140625" style="1" bestFit="1" customWidth="1"/>
    <col min="6670" max="6918" width="8.85546875" style="1"/>
    <col min="6919" max="6919" width="15.28515625" style="1" customWidth="1"/>
    <col min="6920" max="6920" width="8.85546875" style="1"/>
    <col min="6921" max="6921" width="9" style="1" bestFit="1" customWidth="1"/>
    <col min="6922" max="6922" width="9.5703125" style="1" bestFit="1" customWidth="1"/>
    <col min="6923" max="6923" width="12.85546875" style="1" bestFit="1" customWidth="1"/>
    <col min="6924" max="6924" width="8.85546875" style="1"/>
    <col min="6925" max="6925" width="18.140625" style="1" bestFit="1" customWidth="1"/>
    <col min="6926" max="7174" width="8.85546875" style="1"/>
    <col min="7175" max="7175" width="15.28515625" style="1" customWidth="1"/>
    <col min="7176" max="7176" width="8.85546875" style="1"/>
    <col min="7177" max="7177" width="9" style="1" bestFit="1" customWidth="1"/>
    <col min="7178" max="7178" width="9.5703125" style="1" bestFit="1" customWidth="1"/>
    <col min="7179" max="7179" width="12.85546875" style="1" bestFit="1" customWidth="1"/>
    <col min="7180" max="7180" width="8.85546875" style="1"/>
    <col min="7181" max="7181" width="18.140625" style="1" bestFit="1" customWidth="1"/>
    <col min="7182" max="7430" width="8.85546875" style="1"/>
    <col min="7431" max="7431" width="15.28515625" style="1" customWidth="1"/>
    <col min="7432" max="7432" width="8.85546875" style="1"/>
    <col min="7433" max="7433" width="9" style="1" bestFit="1" customWidth="1"/>
    <col min="7434" max="7434" width="9.5703125" style="1" bestFit="1" customWidth="1"/>
    <col min="7435" max="7435" width="12.85546875" style="1" bestFit="1" customWidth="1"/>
    <col min="7436" max="7436" width="8.85546875" style="1"/>
    <col min="7437" max="7437" width="18.140625" style="1" bestFit="1" customWidth="1"/>
    <col min="7438" max="7686" width="8.85546875" style="1"/>
    <col min="7687" max="7687" width="15.28515625" style="1" customWidth="1"/>
    <col min="7688" max="7688" width="8.85546875" style="1"/>
    <col min="7689" max="7689" width="9" style="1" bestFit="1" customWidth="1"/>
    <col min="7690" max="7690" width="9.5703125" style="1" bestFit="1" customWidth="1"/>
    <col min="7691" max="7691" width="12.85546875" style="1" bestFit="1" customWidth="1"/>
    <col min="7692" max="7692" width="8.85546875" style="1"/>
    <col min="7693" max="7693" width="18.140625" style="1" bestFit="1" customWidth="1"/>
    <col min="7694" max="7942" width="8.85546875" style="1"/>
    <col min="7943" max="7943" width="15.28515625" style="1" customWidth="1"/>
    <col min="7944" max="7944" width="8.85546875" style="1"/>
    <col min="7945" max="7945" width="9" style="1" bestFit="1" customWidth="1"/>
    <col min="7946" max="7946" width="9.5703125" style="1" bestFit="1" customWidth="1"/>
    <col min="7947" max="7947" width="12.85546875" style="1" bestFit="1" customWidth="1"/>
    <col min="7948" max="7948" width="8.85546875" style="1"/>
    <col min="7949" max="7949" width="18.140625" style="1" bestFit="1" customWidth="1"/>
    <col min="7950" max="8198" width="8.85546875" style="1"/>
    <col min="8199" max="8199" width="15.28515625" style="1" customWidth="1"/>
    <col min="8200" max="8200" width="8.85546875" style="1"/>
    <col min="8201" max="8201" width="9" style="1" bestFit="1" customWidth="1"/>
    <col min="8202" max="8202" width="9.5703125" style="1" bestFit="1" customWidth="1"/>
    <col min="8203" max="8203" width="12.85546875" style="1" bestFit="1" customWidth="1"/>
    <col min="8204" max="8204" width="8.85546875" style="1"/>
    <col min="8205" max="8205" width="18.140625" style="1" bestFit="1" customWidth="1"/>
    <col min="8206" max="8454" width="8.85546875" style="1"/>
    <col min="8455" max="8455" width="15.28515625" style="1" customWidth="1"/>
    <col min="8456" max="8456" width="8.85546875" style="1"/>
    <col min="8457" max="8457" width="9" style="1" bestFit="1" customWidth="1"/>
    <col min="8458" max="8458" width="9.5703125" style="1" bestFit="1" customWidth="1"/>
    <col min="8459" max="8459" width="12.85546875" style="1" bestFit="1" customWidth="1"/>
    <col min="8460" max="8460" width="8.85546875" style="1"/>
    <col min="8461" max="8461" width="18.140625" style="1" bestFit="1" customWidth="1"/>
    <col min="8462" max="8710" width="8.85546875" style="1"/>
    <col min="8711" max="8711" width="15.28515625" style="1" customWidth="1"/>
    <col min="8712" max="8712" width="8.85546875" style="1"/>
    <col min="8713" max="8713" width="9" style="1" bestFit="1" customWidth="1"/>
    <col min="8714" max="8714" width="9.5703125" style="1" bestFit="1" customWidth="1"/>
    <col min="8715" max="8715" width="12.85546875" style="1" bestFit="1" customWidth="1"/>
    <col min="8716" max="8716" width="8.85546875" style="1"/>
    <col min="8717" max="8717" width="18.140625" style="1" bestFit="1" customWidth="1"/>
    <col min="8718" max="8966" width="8.85546875" style="1"/>
    <col min="8967" max="8967" width="15.28515625" style="1" customWidth="1"/>
    <col min="8968" max="8968" width="8.85546875" style="1"/>
    <col min="8969" max="8969" width="9" style="1" bestFit="1" customWidth="1"/>
    <col min="8970" max="8970" width="9.5703125" style="1" bestFit="1" customWidth="1"/>
    <col min="8971" max="8971" width="12.85546875" style="1" bestFit="1" customWidth="1"/>
    <col min="8972" max="8972" width="8.85546875" style="1"/>
    <col min="8973" max="8973" width="18.140625" style="1" bestFit="1" customWidth="1"/>
    <col min="8974" max="9222" width="8.85546875" style="1"/>
    <col min="9223" max="9223" width="15.28515625" style="1" customWidth="1"/>
    <col min="9224" max="9224" width="8.85546875" style="1"/>
    <col min="9225" max="9225" width="9" style="1" bestFit="1" customWidth="1"/>
    <col min="9226" max="9226" width="9.5703125" style="1" bestFit="1" customWidth="1"/>
    <col min="9227" max="9227" width="12.85546875" style="1" bestFit="1" customWidth="1"/>
    <col min="9228" max="9228" width="8.85546875" style="1"/>
    <col min="9229" max="9229" width="18.140625" style="1" bestFit="1" customWidth="1"/>
    <col min="9230" max="9478" width="8.85546875" style="1"/>
    <col min="9479" max="9479" width="15.28515625" style="1" customWidth="1"/>
    <col min="9480" max="9480" width="8.85546875" style="1"/>
    <col min="9481" max="9481" width="9" style="1" bestFit="1" customWidth="1"/>
    <col min="9482" max="9482" width="9.5703125" style="1" bestFit="1" customWidth="1"/>
    <col min="9483" max="9483" width="12.85546875" style="1" bestFit="1" customWidth="1"/>
    <col min="9484" max="9484" width="8.85546875" style="1"/>
    <col min="9485" max="9485" width="18.140625" style="1" bestFit="1" customWidth="1"/>
    <col min="9486" max="9734" width="8.85546875" style="1"/>
    <col min="9735" max="9735" width="15.28515625" style="1" customWidth="1"/>
    <col min="9736" max="9736" width="8.85546875" style="1"/>
    <col min="9737" max="9737" width="9" style="1" bestFit="1" customWidth="1"/>
    <col min="9738" max="9738" width="9.5703125" style="1" bestFit="1" customWidth="1"/>
    <col min="9739" max="9739" width="12.85546875" style="1" bestFit="1" customWidth="1"/>
    <col min="9740" max="9740" width="8.85546875" style="1"/>
    <col min="9741" max="9741" width="18.140625" style="1" bestFit="1" customWidth="1"/>
    <col min="9742" max="9990" width="8.85546875" style="1"/>
    <col min="9991" max="9991" width="15.28515625" style="1" customWidth="1"/>
    <col min="9992" max="9992" width="8.85546875" style="1"/>
    <col min="9993" max="9993" width="9" style="1" bestFit="1" customWidth="1"/>
    <col min="9994" max="9994" width="9.5703125" style="1" bestFit="1" customWidth="1"/>
    <col min="9995" max="9995" width="12.85546875" style="1" bestFit="1" customWidth="1"/>
    <col min="9996" max="9996" width="8.85546875" style="1"/>
    <col min="9997" max="9997" width="18.140625" style="1" bestFit="1" customWidth="1"/>
    <col min="9998" max="10246" width="8.85546875" style="1"/>
    <col min="10247" max="10247" width="15.28515625" style="1" customWidth="1"/>
    <col min="10248" max="10248" width="8.85546875" style="1"/>
    <col min="10249" max="10249" width="9" style="1" bestFit="1" customWidth="1"/>
    <col min="10250" max="10250" width="9.5703125" style="1" bestFit="1" customWidth="1"/>
    <col min="10251" max="10251" width="12.85546875" style="1" bestFit="1" customWidth="1"/>
    <col min="10252" max="10252" width="8.85546875" style="1"/>
    <col min="10253" max="10253" width="18.140625" style="1" bestFit="1" customWidth="1"/>
    <col min="10254" max="10502" width="8.85546875" style="1"/>
    <col min="10503" max="10503" width="15.28515625" style="1" customWidth="1"/>
    <col min="10504" max="10504" width="8.85546875" style="1"/>
    <col min="10505" max="10505" width="9" style="1" bestFit="1" customWidth="1"/>
    <col min="10506" max="10506" width="9.5703125" style="1" bestFit="1" customWidth="1"/>
    <col min="10507" max="10507" width="12.85546875" style="1" bestFit="1" customWidth="1"/>
    <col min="10508" max="10508" width="8.85546875" style="1"/>
    <col min="10509" max="10509" width="18.140625" style="1" bestFit="1" customWidth="1"/>
    <col min="10510" max="10758" width="8.85546875" style="1"/>
    <col min="10759" max="10759" width="15.28515625" style="1" customWidth="1"/>
    <col min="10760" max="10760" width="8.85546875" style="1"/>
    <col min="10761" max="10761" width="9" style="1" bestFit="1" customWidth="1"/>
    <col min="10762" max="10762" width="9.5703125" style="1" bestFit="1" customWidth="1"/>
    <col min="10763" max="10763" width="12.85546875" style="1" bestFit="1" customWidth="1"/>
    <col min="10764" max="10764" width="8.85546875" style="1"/>
    <col min="10765" max="10765" width="18.140625" style="1" bestFit="1" customWidth="1"/>
    <col min="10766" max="11014" width="8.85546875" style="1"/>
    <col min="11015" max="11015" width="15.28515625" style="1" customWidth="1"/>
    <col min="11016" max="11016" width="8.85546875" style="1"/>
    <col min="11017" max="11017" width="9" style="1" bestFit="1" customWidth="1"/>
    <col min="11018" max="11018" width="9.5703125" style="1" bestFit="1" customWidth="1"/>
    <col min="11019" max="11019" width="12.85546875" style="1" bestFit="1" customWidth="1"/>
    <col min="11020" max="11020" width="8.85546875" style="1"/>
    <col min="11021" max="11021" width="18.140625" style="1" bestFit="1" customWidth="1"/>
    <col min="11022" max="11270" width="8.85546875" style="1"/>
    <col min="11271" max="11271" width="15.28515625" style="1" customWidth="1"/>
    <col min="11272" max="11272" width="8.85546875" style="1"/>
    <col min="11273" max="11273" width="9" style="1" bestFit="1" customWidth="1"/>
    <col min="11274" max="11274" width="9.5703125" style="1" bestFit="1" customWidth="1"/>
    <col min="11275" max="11275" width="12.85546875" style="1" bestFit="1" customWidth="1"/>
    <col min="11276" max="11276" width="8.85546875" style="1"/>
    <col min="11277" max="11277" width="18.140625" style="1" bestFit="1" customWidth="1"/>
    <col min="11278" max="11526" width="8.85546875" style="1"/>
    <col min="11527" max="11527" width="15.28515625" style="1" customWidth="1"/>
    <col min="11528" max="11528" width="8.85546875" style="1"/>
    <col min="11529" max="11529" width="9" style="1" bestFit="1" customWidth="1"/>
    <col min="11530" max="11530" width="9.5703125" style="1" bestFit="1" customWidth="1"/>
    <col min="11531" max="11531" width="12.85546875" style="1" bestFit="1" customWidth="1"/>
    <col min="11532" max="11532" width="8.85546875" style="1"/>
    <col min="11533" max="11533" width="18.140625" style="1" bestFit="1" customWidth="1"/>
    <col min="11534" max="11782" width="8.85546875" style="1"/>
    <col min="11783" max="11783" width="15.28515625" style="1" customWidth="1"/>
    <col min="11784" max="11784" width="8.85546875" style="1"/>
    <col min="11785" max="11785" width="9" style="1" bestFit="1" customWidth="1"/>
    <col min="11786" max="11786" width="9.5703125" style="1" bestFit="1" customWidth="1"/>
    <col min="11787" max="11787" width="12.85546875" style="1" bestFit="1" customWidth="1"/>
    <col min="11788" max="11788" width="8.85546875" style="1"/>
    <col min="11789" max="11789" width="18.140625" style="1" bestFit="1" customWidth="1"/>
    <col min="11790" max="12038" width="8.85546875" style="1"/>
    <col min="12039" max="12039" width="15.28515625" style="1" customWidth="1"/>
    <col min="12040" max="12040" width="8.85546875" style="1"/>
    <col min="12041" max="12041" width="9" style="1" bestFit="1" customWidth="1"/>
    <col min="12042" max="12042" width="9.5703125" style="1" bestFit="1" customWidth="1"/>
    <col min="12043" max="12043" width="12.85546875" style="1" bestFit="1" customWidth="1"/>
    <col min="12044" max="12044" width="8.85546875" style="1"/>
    <col min="12045" max="12045" width="18.140625" style="1" bestFit="1" customWidth="1"/>
    <col min="12046" max="12294" width="8.85546875" style="1"/>
    <col min="12295" max="12295" width="15.28515625" style="1" customWidth="1"/>
    <col min="12296" max="12296" width="8.85546875" style="1"/>
    <col min="12297" max="12297" width="9" style="1" bestFit="1" customWidth="1"/>
    <col min="12298" max="12298" width="9.5703125" style="1" bestFit="1" customWidth="1"/>
    <col min="12299" max="12299" width="12.85546875" style="1" bestFit="1" customWidth="1"/>
    <col min="12300" max="12300" width="8.85546875" style="1"/>
    <col min="12301" max="12301" width="18.140625" style="1" bestFit="1" customWidth="1"/>
    <col min="12302" max="12550" width="8.85546875" style="1"/>
    <col min="12551" max="12551" width="15.28515625" style="1" customWidth="1"/>
    <col min="12552" max="12552" width="8.85546875" style="1"/>
    <col min="12553" max="12553" width="9" style="1" bestFit="1" customWidth="1"/>
    <col min="12554" max="12554" width="9.5703125" style="1" bestFit="1" customWidth="1"/>
    <col min="12555" max="12555" width="12.85546875" style="1" bestFit="1" customWidth="1"/>
    <col min="12556" max="12556" width="8.85546875" style="1"/>
    <col min="12557" max="12557" width="18.140625" style="1" bestFit="1" customWidth="1"/>
    <col min="12558" max="12806" width="8.85546875" style="1"/>
    <col min="12807" max="12807" width="15.28515625" style="1" customWidth="1"/>
    <col min="12808" max="12808" width="8.85546875" style="1"/>
    <col min="12809" max="12809" width="9" style="1" bestFit="1" customWidth="1"/>
    <col min="12810" max="12810" width="9.5703125" style="1" bestFit="1" customWidth="1"/>
    <col min="12811" max="12811" width="12.85546875" style="1" bestFit="1" customWidth="1"/>
    <col min="12812" max="12812" width="8.85546875" style="1"/>
    <col min="12813" max="12813" width="18.140625" style="1" bestFit="1" customWidth="1"/>
    <col min="12814" max="13062" width="8.85546875" style="1"/>
    <col min="13063" max="13063" width="15.28515625" style="1" customWidth="1"/>
    <col min="13064" max="13064" width="8.85546875" style="1"/>
    <col min="13065" max="13065" width="9" style="1" bestFit="1" customWidth="1"/>
    <col min="13066" max="13066" width="9.5703125" style="1" bestFit="1" customWidth="1"/>
    <col min="13067" max="13067" width="12.85546875" style="1" bestFit="1" customWidth="1"/>
    <col min="13068" max="13068" width="8.85546875" style="1"/>
    <col min="13069" max="13069" width="18.140625" style="1" bestFit="1" customWidth="1"/>
    <col min="13070" max="13318" width="8.85546875" style="1"/>
    <col min="13319" max="13319" width="15.28515625" style="1" customWidth="1"/>
    <col min="13320" max="13320" width="8.85546875" style="1"/>
    <col min="13321" max="13321" width="9" style="1" bestFit="1" customWidth="1"/>
    <col min="13322" max="13322" width="9.5703125" style="1" bestFit="1" customWidth="1"/>
    <col min="13323" max="13323" width="12.85546875" style="1" bestFit="1" customWidth="1"/>
    <col min="13324" max="13324" width="8.85546875" style="1"/>
    <col min="13325" max="13325" width="18.140625" style="1" bestFit="1" customWidth="1"/>
    <col min="13326" max="13574" width="8.85546875" style="1"/>
    <col min="13575" max="13575" width="15.28515625" style="1" customWidth="1"/>
    <col min="13576" max="13576" width="8.85546875" style="1"/>
    <col min="13577" max="13577" width="9" style="1" bestFit="1" customWidth="1"/>
    <col min="13578" max="13578" width="9.5703125" style="1" bestFit="1" customWidth="1"/>
    <col min="13579" max="13579" width="12.85546875" style="1" bestFit="1" customWidth="1"/>
    <col min="13580" max="13580" width="8.85546875" style="1"/>
    <col min="13581" max="13581" width="18.140625" style="1" bestFit="1" customWidth="1"/>
    <col min="13582" max="13830" width="8.85546875" style="1"/>
    <col min="13831" max="13831" width="15.28515625" style="1" customWidth="1"/>
    <col min="13832" max="13832" width="8.85546875" style="1"/>
    <col min="13833" max="13833" width="9" style="1" bestFit="1" customWidth="1"/>
    <col min="13834" max="13834" width="9.5703125" style="1" bestFit="1" customWidth="1"/>
    <col min="13835" max="13835" width="12.85546875" style="1" bestFit="1" customWidth="1"/>
    <col min="13836" max="13836" width="8.85546875" style="1"/>
    <col min="13837" max="13837" width="18.140625" style="1" bestFit="1" customWidth="1"/>
    <col min="13838" max="14086" width="8.85546875" style="1"/>
    <col min="14087" max="14087" width="15.28515625" style="1" customWidth="1"/>
    <col min="14088" max="14088" width="8.85546875" style="1"/>
    <col min="14089" max="14089" width="9" style="1" bestFit="1" customWidth="1"/>
    <col min="14090" max="14090" width="9.5703125" style="1" bestFit="1" customWidth="1"/>
    <col min="14091" max="14091" width="12.85546875" style="1" bestFit="1" customWidth="1"/>
    <col min="14092" max="14092" width="8.85546875" style="1"/>
    <col min="14093" max="14093" width="18.140625" style="1" bestFit="1" customWidth="1"/>
    <col min="14094" max="14342" width="8.85546875" style="1"/>
    <col min="14343" max="14343" width="15.28515625" style="1" customWidth="1"/>
    <col min="14344" max="14344" width="8.85546875" style="1"/>
    <col min="14345" max="14345" width="9" style="1" bestFit="1" customWidth="1"/>
    <col min="14346" max="14346" width="9.5703125" style="1" bestFit="1" customWidth="1"/>
    <col min="14347" max="14347" width="12.85546875" style="1" bestFit="1" customWidth="1"/>
    <col min="14348" max="14348" width="8.85546875" style="1"/>
    <col min="14349" max="14349" width="18.140625" style="1" bestFit="1" customWidth="1"/>
    <col min="14350" max="14598" width="8.85546875" style="1"/>
    <col min="14599" max="14599" width="15.28515625" style="1" customWidth="1"/>
    <col min="14600" max="14600" width="8.85546875" style="1"/>
    <col min="14601" max="14601" width="9" style="1" bestFit="1" customWidth="1"/>
    <col min="14602" max="14602" width="9.5703125" style="1" bestFit="1" customWidth="1"/>
    <col min="14603" max="14603" width="12.85546875" style="1" bestFit="1" customWidth="1"/>
    <col min="14604" max="14604" width="8.85546875" style="1"/>
    <col min="14605" max="14605" width="18.140625" style="1" bestFit="1" customWidth="1"/>
    <col min="14606" max="14854" width="8.85546875" style="1"/>
    <col min="14855" max="14855" width="15.28515625" style="1" customWidth="1"/>
    <col min="14856" max="14856" width="8.85546875" style="1"/>
    <col min="14857" max="14857" width="9" style="1" bestFit="1" customWidth="1"/>
    <col min="14858" max="14858" width="9.5703125" style="1" bestFit="1" customWidth="1"/>
    <col min="14859" max="14859" width="12.85546875" style="1" bestFit="1" customWidth="1"/>
    <col min="14860" max="14860" width="8.85546875" style="1"/>
    <col min="14861" max="14861" width="18.140625" style="1" bestFit="1" customWidth="1"/>
    <col min="14862" max="15110" width="8.85546875" style="1"/>
    <col min="15111" max="15111" width="15.28515625" style="1" customWidth="1"/>
    <col min="15112" max="15112" width="8.85546875" style="1"/>
    <col min="15113" max="15113" width="9" style="1" bestFit="1" customWidth="1"/>
    <col min="15114" max="15114" width="9.5703125" style="1" bestFit="1" customWidth="1"/>
    <col min="15115" max="15115" width="12.85546875" style="1" bestFit="1" customWidth="1"/>
    <col min="15116" max="15116" width="8.85546875" style="1"/>
    <col min="15117" max="15117" width="18.140625" style="1" bestFit="1" customWidth="1"/>
    <col min="15118" max="15366" width="8.85546875" style="1"/>
    <col min="15367" max="15367" width="15.28515625" style="1" customWidth="1"/>
    <col min="15368" max="15368" width="8.85546875" style="1"/>
    <col min="15369" max="15369" width="9" style="1" bestFit="1" customWidth="1"/>
    <col min="15370" max="15370" width="9.5703125" style="1" bestFit="1" customWidth="1"/>
    <col min="15371" max="15371" width="12.85546875" style="1" bestFit="1" customWidth="1"/>
    <col min="15372" max="15372" width="8.85546875" style="1"/>
    <col min="15373" max="15373" width="18.140625" style="1" bestFit="1" customWidth="1"/>
    <col min="15374" max="15622" width="8.85546875" style="1"/>
    <col min="15623" max="15623" width="15.28515625" style="1" customWidth="1"/>
    <col min="15624" max="15624" width="8.85546875" style="1"/>
    <col min="15625" max="15625" width="9" style="1" bestFit="1" customWidth="1"/>
    <col min="15626" max="15626" width="9.5703125" style="1" bestFit="1" customWidth="1"/>
    <col min="15627" max="15627" width="12.85546875" style="1" bestFit="1" customWidth="1"/>
    <col min="15628" max="15628" width="8.85546875" style="1"/>
    <col min="15629" max="15629" width="18.140625" style="1" bestFit="1" customWidth="1"/>
    <col min="15630" max="15878" width="8.85546875" style="1"/>
    <col min="15879" max="15879" width="15.28515625" style="1" customWidth="1"/>
    <col min="15880" max="15880" width="8.85546875" style="1"/>
    <col min="15881" max="15881" width="9" style="1" bestFit="1" customWidth="1"/>
    <col min="15882" max="15882" width="9.5703125" style="1" bestFit="1" customWidth="1"/>
    <col min="15883" max="15883" width="12.85546875" style="1" bestFit="1" customWidth="1"/>
    <col min="15884" max="15884" width="8.85546875" style="1"/>
    <col min="15885" max="15885" width="18.140625" style="1" bestFit="1" customWidth="1"/>
    <col min="15886" max="16134" width="8.85546875" style="1"/>
    <col min="16135" max="16135" width="15.28515625" style="1" customWidth="1"/>
    <col min="16136" max="16136" width="8.85546875" style="1"/>
    <col min="16137" max="16137" width="9" style="1" bestFit="1" customWidth="1"/>
    <col min="16138" max="16138" width="9.5703125" style="1" bestFit="1" customWidth="1"/>
    <col min="16139" max="16139" width="12.85546875" style="1" bestFit="1" customWidth="1"/>
    <col min="16140" max="16140" width="8.85546875" style="1"/>
    <col min="16141" max="16141" width="18.140625" style="1" bestFit="1" customWidth="1"/>
    <col min="16142" max="16384" width="8.85546875" style="1"/>
  </cols>
  <sheetData>
    <row r="1" spans="1:42" ht="26.25" customHeight="1" x14ac:dyDescent="0.25">
      <c r="A1" s="57" t="s">
        <v>43</v>
      </c>
      <c r="B1" s="58"/>
      <c r="C1" s="57"/>
      <c r="D1" s="56" t="s">
        <v>45</v>
      </c>
      <c r="E1" s="59"/>
      <c r="F1" s="57"/>
      <c r="G1" s="57"/>
      <c r="H1" s="58"/>
      <c r="I1" s="57"/>
      <c r="J1" s="57"/>
      <c r="K1" s="57" t="s">
        <v>44</v>
      </c>
      <c r="L1" s="59"/>
      <c r="M1" s="41"/>
      <c r="N1" s="42"/>
      <c r="O1" s="43"/>
      <c r="P1" s="37"/>
      <c r="Q1" s="44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42" x14ac:dyDescent="0.25">
      <c r="A2" s="16"/>
      <c r="B2" s="16"/>
      <c r="C2" s="16"/>
      <c r="D2" s="16"/>
      <c r="E2" s="16"/>
      <c r="F2" s="16"/>
      <c r="G2" s="16"/>
      <c r="H2" s="16"/>
      <c r="I2" s="16"/>
      <c r="J2" s="31"/>
      <c r="K2" s="31"/>
      <c r="L2" s="31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42" ht="21" x14ac:dyDescent="0.35">
      <c r="A3" s="17" t="s">
        <v>20</v>
      </c>
      <c r="B3" s="104"/>
      <c r="C3" s="18"/>
      <c r="D3" s="17" t="s">
        <v>21</v>
      </c>
      <c r="E3" s="104"/>
      <c r="F3" s="18"/>
      <c r="G3" s="19" t="s">
        <v>30</v>
      </c>
      <c r="H3" s="104"/>
      <c r="I3" s="20"/>
      <c r="J3" s="32" t="s">
        <v>0</v>
      </c>
      <c r="K3" s="32">
        <f>H3*B3*E3</f>
        <v>0</v>
      </c>
      <c r="L3" s="31"/>
      <c r="M3" s="37"/>
      <c r="N3" s="45"/>
      <c r="O3" s="46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42" x14ac:dyDescent="0.25">
      <c r="A4" s="16"/>
      <c r="B4" s="16"/>
      <c r="C4" s="16"/>
      <c r="D4" s="16"/>
      <c r="E4" s="16"/>
      <c r="F4" s="16"/>
      <c r="G4" s="16"/>
      <c r="H4" s="16"/>
      <c r="I4" s="16"/>
      <c r="J4" s="31"/>
      <c r="K4" s="31"/>
      <c r="L4" s="31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25.5" customHeight="1" x14ac:dyDescent="0.25">
      <c r="A5" s="33" t="s">
        <v>31</v>
      </c>
      <c r="B5" s="35" t="s">
        <v>20</v>
      </c>
      <c r="C5" s="36" t="s">
        <v>21</v>
      </c>
      <c r="D5" s="35" t="s">
        <v>1</v>
      </c>
      <c r="E5" s="35" t="s">
        <v>2</v>
      </c>
      <c r="F5" s="35" t="s">
        <v>3</v>
      </c>
      <c r="G5" s="35" t="s">
        <v>4</v>
      </c>
      <c r="H5" s="35" t="s">
        <v>5</v>
      </c>
      <c r="I5" s="35" t="s">
        <v>6</v>
      </c>
      <c r="J5" s="33" t="s">
        <v>7</v>
      </c>
      <c r="K5" s="33" t="s">
        <v>8</v>
      </c>
      <c r="L5" s="33"/>
      <c r="M5" s="47"/>
      <c r="N5" s="37" t="s">
        <v>32</v>
      </c>
      <c r="O5" s="48">
        <v>1</v>
      </c>
      <c r="P5" s="48">
        <v>2</v>
      </c>
      <c r="Q5" s="48">
        <v>3</v>
      </c>
      <c r="R5" s="48">
        <v>4</v>
      </c>
      <c r="S5" s="48">
        <v>5</v>
      </c>
      <c r="T5" s="48">
        <v>6</v>
      </c>
      <c r="U5" s="48">
        <v>7</v>
      </c>
      <c r="V5" s="48">
        <v>8</v>
      </c>
      <c r="W5" s="48">
        <v>9</v>
      </c>
      <c r="X5" s="48"/>
      <c r="Y5" s="48"/>
      <c r="Z5" s="48"/>
      <c r="AA5" s="48"/>
      <c r="AB5" s="48"/>
      <c r="AC5" s="48"/>
      <c r="AD5" s="3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x14ac:dyDescent="0.25">
      <c r="A6" s="31" t="str">
        <f>CONCATENATE(B6,C6)</f>
        <v/>
      </c>
      <c r="B6" s="97"/>
      <c r="C6" s="97"/>
      <c r="D6" s="97"/>
      <c r="E6" s="97"/>
      <c r="F6" s="97"/>
      <c r="G6" s="98"/>
      <c r="H6" s="98"/>
      <c r="I6" s="98"/>
      <c r="J6" s="34">
        <f>SUM(D6:I6)</f>
        <v>0</v>
      </c>
      <c r="K6" s="25">
        <f>IF(J6&gt;0,AVERAGE(D6:I6), 0)</f>
        <v>0</v>
      </c>
      <c r="L6" s="25"/>
      <c r="M6" s="49"/>
      <c r="N6" s="37">
        <v>1</v>
      </c>
      <c r="O6" s="48" t="str">
        <f t="shared" ref="O6:W6" si="0">CONCATENATE($N$6,O5)</f>
        <v>11</v>
      </c>
      <c r="P6" s="48" t="str">
        <f t="shared" si="0"/>
        <v>12</v>
      </c>
      <c r="Q6" s="48" t="str">
        <f t="shared" si="0"/>
        <v>13</v>
      </c>
      <c r="R6" s="48" t="str">
        <f t="shared" si="0"/>
        <v>14</v>
      </c>
      <c r="S6" s="48" t="str">
        <f t="shared" si="0"/>
        <v>15</v>
      </c>
      <c r="T6" s="48" t="str">
        <f t="shared" si="0"/>
        <v>16</v>
      </c>
      <c r="U6" s="48" t="str">
        <f t="shared" si="0"/>
        <v>17</v>
      </c>
      <c r="V6" s="48" t="str">
        <f t="shared" si="0"/>
        <v>18</v>
      </c>
      <c r="W6" s="48" t="str">
        <f t="shared" si="0"/>
        <v>19</v>
      </c>
      <c r="X6" s="48"/>
      <c r="Y6" s="50"/>
      <c r="Z6" s="50"/>
      <c r="AA6" s="38"/>
      <c r="AB6" s="50"/>
      <c r="AC6" s="50"/>
      <c r="AD6" s="3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31" t="str">
        <f t="shared" ref="A7:A70" si="1">CONCATENATE(B7,C7)</f>
        <v/>
      </c>
      <c r="B7" s="97"/>
      <c r="C7" s="97"/>
      <c r="D7" s="97"/>
      <c r="E7" s="97"/>
      <c r="F7" s="97"/>
      <c r="G7" s="98"/>
      <c r="H7" s="98"/>
      <c r="I7" s="98"/>
      <c r="J7" s="34">
        <f t="shared" ref="J7:J27" si="2">SUM(D7:I7)</f>
        <v>0</v>
      </c>
      <c r="K7" s="25">
        <f t="shared" ref="K7:K70" si="3">IF(J7&gt;0,AVERAGE(D7:I7), 0)</f>
        <v>0</v>
      </c>
      <c r="L7" s="25"/>
      <c r="M7" s="49"/>
      <c r="N7" s="37">
        <v>2</v>
      </c>
      <c r="O7" s="48" t="str">
        <f t="shared" ref="O7:W7" si="4">CONCATENATE($N$7,O5)</f>
        <v>21</v>
      </c>
      <c r="P7" s="48" t="str">
        <f t="shared" si="4"/>
        <v>22</v>
      </c>
      <c r="Q7" s="48" t="str">
        <f t="shared" si="4"/>
        <v>23</v>
      </c>
      <c r="R7" s="48" t="str">
        <f t="shared" si="4"/>
        <v>24</v>
      </c>
      <c r="S7" s="48" t="str">
        <f t="shared" si="4"/>
        <v>25</v>
      </c>
      <c r="T7" s="48" t="str">
        <f t="shared" si="4"/>
        <v>26</v>
      </c>
      <c r="U7" s="48" t="str">
        <f t="shared" si="4"/>
        <v>27</v>
      </c>
      <c r="V7" s="48" t="str">
        <f t="shared" si="4"/>
        <v>28</v>
      </c>
      <c r="W7" s="48" t="str">
        <f t="shared" si="4"/>
        <v>29</v>
      </c>
      <c r="X7" s="48"/>
      <c r="Y7" s="50"/>
      <c r="Z7" s="50"/>
      <c r="AA7" s="38"/>
      <c r="AB7" s="50"/>
      <c r="AC7" s="50"/>
      <c r="AD7" s="3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31" t="str">
        <f t="shared" si="1"/>
        <v/>
      </c>
      <c r="B8" s="97"/>
      <c r="C8" s="97"/>
      <c r="D8" s="97"/>
      <c r="E8" s="97"/>
      <c r="F8" s="97"/>
      <c r="G8" s="98"/>
      <c r="H8" s="98"/>
      <c r="I8" s="98"/>
      <c r="J8" s="34">
        <f t="shared" si="2"/>
        <v>0</v>
      </c>
      <c r="K8" s="25">
        <f t="shared" si="3"/>
        <v>0</v>
      </c>
      <c r="L8" s="25"/>
      <c r="M8" s="49"/>
      <c r="N8" s="37">
        <v>3</v>
      </c>
      <c r="O8" s="48" t="str">
        <f t="shared" ref="O8:W8" si="5">CONCATENATE($N$8,O5)</f>
        <v>31</v>
      </c>
      <c r="P8" s="48" t="str">
        <f t="shared" si="5"/>
        <v>32</v>
      </c>
      <c r="Q8" s="48" t="str">
        <f t="shared" si="5"/>
        <v>33</v>
      </c>
      <c r="R8" s="48" t="str">
        <f t="shared" si="5"/>
        <v>34</v>
      </c>
      <c r="S8" s="48" t="str">
        <f t="shared" si="5"/>
        <v>35</v>
      </c>
      <c r="T8" s="48" t="str">
        <f t="shared" si="5"/>
        <v>36</v>
      </c>
      <c r="U8" s="48" t="str">
        <f t="shared" si="5"/>
        <v>37</v>
      </c>
      <c r="V8" s="48" t="str">
        <f t="shared" si="5"/>
        <v>38</v>
      </c>
      <c r="W8" s="48" t="str">
        <f t="shared" si="5"/>
        <v>39</v>
      </c>
      <c r="X8" s="48"/>
      <c r="Y8" s="50"/>
      <c r="Z8" s="50"/>
      <c r="AA8" s="38"/>
      <c r="AB8" s="50"/>
      <c r="AC8" s="50"/>
      <c r="AD8" s="3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31" t="str">
        <f t="shared" si="1"/>
        <v/>
      </c>
      <c r="B9" s="97"/>
      <c r="C9" s="97"/>
      <c r="D9" s="97"/>
      <c r="E9" s="97"/>
      <c r="F9" s="97"/>
      <c r="G9" s="98"/>
      <c r="H9" s="98"/>
      <c r="I9" s="98"/>
      <c r="J9" s="34">
        <f t="shared" si="2"/>
        <v>0</v>
      </c>
      <c r="K9" s="25">
        <f t="shared" si="3"/>
        <v>0</v>
      </c>
      <c r="L9" s="25"/>
      <c r="M9" s="49"/>
      <c r="N9" s="37">
        <v>4</v>
      </c>
      <c r="O9" s="48" t="str">
        <f t="shared" ref="O9:W9" si="6">CONCATENATE($N$9,O5)</f>
        <v>41</v>
      </c>
      <c r="P9" s="48" t="str">
        <f t="shared" si="6"/>
        <v>42</v>
      </c>
      <c r="Q9" s="48" t="str">
        <f t="shared" si="6"/>
        <v>43</v>
      </c>
      <c r="R9" s="48" t="str">
        <f t="shared" si="6"/>
        <v>44</v>
      </c>
      <c r="S9" s="48" t="str">
        <f t="shared" si="6"/>
        <v>45</v>
      </c>
      <c r="T9" s="48" t="str">
        <f t="shared" si="6"/>
        <v>46</v>
      </c>
      <c r="U9" s="48" t="str">
        <f t="shared" si="6"/>
        <v>47</v>
      </c>
      <c r="V9" s="48" t="str">
        <f t="shared" si="6"/>
        <v>48</v>
      </c>
      <c r="W9" s="48" t="str">
        <f t="shared" si="6"/>
        <v>49</v>
      </c>
      <c r="X9" s="48"/>
      <c r="Y9" s="50"/>
      <c r="Z9" s="50"/>
      <c r="AA9" s="38"/>
      <c r="AB9" s="50"/>
      <c r="AC9" s="50"/>
      <c r="AD9" s="3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5">
      <c r="A10" s="31" t="str">
        <f t="shared" si="1"/>
        <v/>
      </c>
      <c r="B10" s="97"/>
      <c r="C10" s="97"/>
      <c r="D10" s="97"/>
      <c r="E10" s="97"/>
      <c r="F10" s="97"/>
      <c r="G10" s="98"/>
      <c r="H10" s="98"/>
      <c r="I10" s="98"/>
      <c r="J10" s="34">
        <f t="shared" si="2"/>
        <v>0</v>
      </c>
      <c r="K10" s="25">
        <f t="shared" si="3"/>
        <v>0</v>
      </c>
      <c r="L10" s="25"/>
      <c r="M10" s="49"/>
      <c r="N10" s="37">
        <v>5</v>
      </c>
      <c r="O10" s="48" t="str">
        <f t="shared" ref="O10:W10" si="7">CONCATENATE($N$10,O5)</f>
        <v>51</v>
      </c>
      <c r="P10" s="48" t="str">
        <f t="shared" si="7"/>
        <v>52</v>
      </c>
      <c r="Q10" s="48" t="str">
        <f t="shared" si="7"/>
        <v>53</v>
      </c>
      <c r="R10" s="48" t="str">
        <f t="shared" si="7"/>
        <v>54</v>
      </c>
      <c r="S10" s="48" t="str">
        <f t="shared" si="7"/>
        <v>55</v>
      </c>
      <c r="T10" s="48" t="str">
        <f t="shared" si="7"/>
        <v>56</v>
      </c>
      <c r="U10" s="48" t="str">
        <f t="shared" si="7"/>
        <v>57</v>
      </c>
      <c r="V10" s="48" t="str">
        <f t="shared" si="7"/>
        <v>58</v>
      </c>
      <c r="W10" s="48" t="str">
        <f t="shared" si="7"/>
        <v>59</v>
      </c>
      <c r="X10" s="48"/>
      <c r="Y10" s="50"/>
      <c r="Z10" s="50"/>
      <c r="AA10" s="38"/>
      <c r="AB10" s="50"/>
      <c r="AC10" s="50"/>
      <c r="AD10" s="3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31" t="str">
        <f t="shared" si="1"/>
        <v/>
      </c>
      <c r="B11" s="97"/>
      <c r="C11" s="97"/>
      <c r="D11" s="97"/>
      <c r="E11" s="97"/>
      <c r="F11" s="97"/>
      <c r="G11" s="98"/>
      <c r="H11" s="98"/>
      <c r="I11" s="98"/>
      <c r="J11" s="34">
        <f t="shared" si="2"/>
        <v>0</v>
      </c>
      <c r="K11" s="25">
        <f t="shared" si="3"/>
        <v>0</v>
      </c>
      <c r="L11" s="25"/>
      <c r="M11" s="49"/>
      <c r="N11" s="37">
        <v>6</v>
      </c>
      <c r="O11" s="48" t="str">
        <f t="shared" ref="O11:W11" si="8">CONCATENATE($N$11,O5)</f>
        <v>61</v>
      </c>
      <c r="P11" s="48" t="str">
        <f t="shared" si="8"/>
        <v>62</v>
      </c>
      <c r="Q11" s="48" t="str">
        <f t="shared" si="8"/>
        <v>63</v>
      </c>
      <c r="R11" s="48" t="str">
        <f t="shared" si="8"/>
        <v>64</v>
      </c>
      <c r="S11" s="48" t="str">
        <f t="shared" si="8"/>
        <v>65</v>
      </c>
      <c r="T11" s="48" t="str">
        <f t="shared" si="8"/>
        <v>66</v>
      </c>
      <c r="U11" s="48" t="str">
        <f t="shared" si="8"/>
        <v>67</v>
      </c>
      <c r="V11" s="48" t="str">
        <f t="shared" si="8"/>
        <v>68</v>
      </c>
      <c r="W11" s="48" t="str">
        <f t="shared" si="8"/>
        <v>69</v>
      </c>
      <c r="X11" s="48"/>
      <c r="Y11" s="50"/>
      <c r="Z11" s="50"/>
      <c r="AA11" s="38"/>
      <c r="AB11" s="50"/>
      <c r="AC11" s="50"/>
      <c r="AD11" s="3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25">
      <c r="A12" s="31" t="str">
        <f t="shared" si="1"/>
        <v/>
      </c>
      <c r="B12" s="97"/>
      <c r="C12" s="97"/>
      <c r="D12" s="97"/>
      <c r="E12" s="97"/>
      <c r="F12" s="97"/>
      <c r="G12" s="98"/>
      <c r="H12" s="98"/>
      <c r="I12" s="98"/>
      <c r="J12" s="34">
        <f t="shared" si="2"/>
        <v>0</v>
      </c>
      <c r="K12" s="25">
        <f t="shared" si="3"/>
        <v>0</v>
      </c>
      <c r="L12" s="25"/>
      <c r="M12" s="49"/>
      <c r="N12" s="37">
        <v>7</v>
      </c>
      <c r="O12" s="48" t="str">
        <f t="shared" ref="O12:W12" si="9">CONCATENATE($N$12,O5)</f>
        <v>71</v>
      </c>
      <c r="P12" s="48" t="str">
        <f t="shared" si="9"/>
        <v>72</v>
      </c>
      <c r="Q12" s="48" t="str">
        <f t="shared" si="9"/>
        <v>73</v>
      </c>
      <c r="R12" s="48" t="str">
        <f t="shared" si="9"/>
        <v>74</v>
      </c>
      <c r="S12" s="48" t="str">
        <f t="shared" si="9"/>
        <v>75</v>
      </c>
      <c r="T12" s="48" t="str">
        <f t="shared" si="9"/>
        <v>76</v>
      </c>
      <c r="U12" s="48" t="str">
        <f t="shared" si="9"/>
        <v>77</v>
      </c>
      <c r="V12" s="48" t="str">
        <f t="shared" si="9"/>
        <v>78</v>
      </c>
      <c r="W12" s="48" t="str">
        <f t="shared" si="9"/>
        <v>79</v>
      </c>
      <c r="X12" s="48"/>
      <c r="Y12" s="50"/>
      <c r="Z12" s="50"/>
      <c r="AA12" s="38"/>
      <c r="AB12" s="50"/>
      <c r="AC12" s="50"/>
      <c r="AD12" s="3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5">
      <c r="A13" s="31" t="str">
        <f t="shared" si="1"/>
        <v/>
      </c>
      <c r="B13" s="97"/>
      <c r="C13" s="97"/>
      <c r="D13" s="97"/>
      <c r="E13" s="97"/>
      <c r="F13" s="97"/>
      <c r="G13" s="98"/>
      <c r="H13" s="98"/>
      <c r="I13" s="98"/>
      <c r="J13" s="34">
        <f t="shared" si="2"/>
        <v>0</v>
      </c>
      <c r="K13" s="25">
        <f t="shared" si="3"/>
        <v>0</v>
      </c>
      <c r="L13" s="25"/>
      <c r="M13" s="49"/>
      <c r="N13" s="37">
        <v>8</v>
      </c>
      <c r="O13" s="48" t="str">
        <f t="shared" ref="O13:W13" si="10">CONCATENATE($N$13,O5)</f>
        <v>81</v>
      </c>
      <c r="P13" s="48" t="str">
        <f t="shared" si="10"/>
        <v>82</v>
      </c>
      <c r="Q13" s="48" t="str">
        <f t="shared" si="10"/>
        <v>83</v>
      </c>
      <c r="R13" s="48" t="str">
        <f t="shared" si="10"/>
        <v>84</v>
      </c>
      <c r="S13" s="48" t="str">
        <f t="shared" si="10"/>
        <v>85</v>
      </c>
      <c r="T13" s="48" t="str">
        <f t="shared" si="10"/>
        <v>86</v>
      </c>
      <c r="U13" s="48" t="str">
        <f t="shared" si="10"/>
        <v>87</v>
      </c>
      <c r="V13" s="48" t="str">
        <f t="shared" si="10"/>
        <v>88</v>
      </c>
      <c r="W13" s="48" t="str">
        <f t="shared" si="10"/>
        <v>89</v>
      </c>
      <c r="X13" s="48"/>
      <c r="Y13" s="50"/>
      <c r="Z13" s="50"/>
      <c r="AA13" s="38"/>
      <c r="AB13" s="50"/>
      <c r="AC13" s="50"/>
      <c r="AD13" s="3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25">
      <c r="A14" s="31" t="str">
        <f t="shared" si="1"/>
        <v/>
      </c>
      <c r="B14" s="97"/>
      <c r="C14" s="97"/>
      <c r="D14" s="97"/>
      <c r="E14" s="97"/>
      <c r="F14" s="97"/>
      <c r="G14" s="98"/>
      <c r="H14" s="98"/>
      <c r="I14" s="98"/>
      <c r="J14" s="34">
        <f t="shared" si="2"/>
        <v>0</v>
      </c>
      <c r="K14" s="25">
        <f t="shared" si="3"/>
        <v>0</v>
      </c>
      <c r="L14" s="25"/>
      <c r="M14" s="49"/>
      <c r="N14" s="37">
        <v>9</v>
      </c>
      <c r="O14" s="48" t="str">
        <f t="shared" ref="O14:W14" si="11">CONCATENATE($N$14,O5)</f>
        <v>91</v>
      </c>
      <c r="P14" s="48" t="str">
        <f t="shared" si="11"/>
        <v>92</v>
      </c>
      <c r="Q14" s="48" t="str">
        <f t="shared" si="11"/>
        <v>93</v>
      </c>
      <c r="R14" s="48" t="str">
        <f t="shared" si="11"/>
        <v>94</v>
      </c>
      <c r="S14" s="48" t="str">
        <f t="shared" si="11"/>
        <v>95</v>
      </c>
      <c r="T14" s="48" t="str">
        <f t="shared" si="11"/>
        <v>96</v>
      </c>
      <c r="U14" s="48" t="str">
        <f t="shared" si="11"/>
        <v>97</v>
      </c>
      <c r="V14" s="48" t="str">
        <f t="shared" si="11"/>
        <v>98</v>
      </c>
      <c r="W14" s="48" t="str">
        <f t="shared" si="11"/>
        <v>99</v>
      </c>
      <c r="X14" s="48"/>
      <c r="Y14" s="50"/>
      <c r="Z14" s="50"/>
      <c r="AA14" s="38"/>
      <c r="AB14" s="50"/>
      <c r="AC14" s="50"/>
      <c r="AD14" s="3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ht="15.75" x14ac:dyDescent="0.25">
      <c r="A15" s="31" t="str">
        <f t="shared" si="1"/>
        <v/>
      </c>
      <c r="B15" s="99"/>
      <c r="C15" s="99"/>
      <c r="D15" s="100"/>
      <c r="E15" s="100"/>
      <c r="F15" s="100"/>
      <c r="G15" s="98"/>
      <c r="H15" s="98"/>
      <c r="I15" s="98"/>
      <c r="J15" s="34">
        <f t="shared" si="2"/>
        <v>0</v>
      </c>
      <c r="K15" s="25">
        <f t="shared" si="3"/>
        <v>0</v>
      </c>
      <c r="L15" s="25"/>
      <c r="M15" s="49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38"/>
      <c r="AB15" s="50"/>
      <c r="AC15" s="50"/>
      <c r="AD15" s="3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ht="15.75" x14ac:dyDescent="0.25">
      <c r="A16" s="31" t="str">
        <f t="shared" si="1"/>
        <v/>
      </c>
      <c r="B16" s="99"/>
      <c r="C16" s="99"/>
      <c r="D16" s="100"/>
      <c r="E16" s="100"/>
      <c r="F16" s="100"/>
      <c r="G16" s="98"/>
      <c r="H16" s="98"/>
      <c r="I16" s="98"/>
      <c r="J16" s="34">
        <f t="shared" si="2"/>
        <v>0</v>
      </c>
      <c r="K16" s="25">
        <f t="shared" si="3"/>
        <v>0</v>
      </c>
      <c r="L16" s="25"/>
      <c r="M16" s="49"/>
      <c r="N16" s="37"/>
      <c r="O16" s="37"/>
      <c r="P16" s="37"/>
      <c r="Q16" s="37"/>
      <c r="R16" s="50"/>
      <c r="S16" s="48"/>
      <c r="T16" s="50"/>
      <c r="U16" s="37"/>
      <c r="V16" s="37"/>
      <c r="W16" s="37"/>
      <c r="X16" s="48"/>
      <c r="Y16" s="50"/>
      <c r="Z16" s="50"/>
      <c r="AA16" s="38"/>
      <c r="AB16" s="50"/>
      <c r="AC16" s="50"/>
      <c r="AD16" s="3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ht="15.75" x14ac:dyDescent="0.25">
      <c r="A17" s="31" t="str">
        <f t="shared" si="1"/>
        <v/>
      </c>
      <c r="B17" s="99"/>
      <c r="C17" s="99"/>
      <c r="D17" s="100"/>
      <c r="E17" s="100"/>
      <c r="F17" s="100"/>
      <c r="G17" s="98"/>
      <c r="H17" s="98"/>
      <c r="I17" s="98"/>
      <c r="J17" s="34">
        <f t="shared" si="2"/>
        <v>0</v>
      </c>
      <c r="K17" s="25">
        <f t="shared" si="3"/>
        <v>0</v>
      </c>
      <c r="L17" s="25"/>
      <c r="M17" s="49"/>
      <c r="N17" s="37" t="s">
        <v>32</v>
      </c>
      <c r="O17" s="37">
        <v>1</v>
      </c>
      <c r="P17" s="37">
        <v>2</v>
      </c>
      <c r="Q17" s="37">
        <v>3</v>
      </c>
      <c r="R17" s="37">
        <v>4</v>
      </c>
      <c r="S17" s="37">
        <v>5</v>
      </c>
      <c r="T17" s="37">
        <v>6</v>
      </c>
      <c r="U17" s="37">
        <v>7</v>
      </c>
      <c r="V17" s="37">
        <v>8</v>
      </c>
      <c r="W17" s="37">
        <v>9</v>
      </c>
      <c r="X17" s="37" t="s">
        <v>26</v>
      </c>
      <c r="Y17" s="37" t="s">
        <v>25</v>
      </c>
      <c r="Z17" s="50"/>
      <c r="AA17" s="38"/>
      <c r="AB17" s="50"/>
      <c r="AC17" s="50"/>
      <c r="AD17" s="3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ht="15.75" x14ac:dyDescent="0.25">
      <c r="A18" s="31" t="str">
        <f t="shared" si="1"/>
        <v/>
      </c>
      <c r="B18" s="99"/>
      <c r="C18" s="99"/>
      <c r="D18" s="100"/>
      <c r="E18" s="100"/>
      <c r="F18" s="100"/>
      <c r="G18" s="98"/>
      <c r="H18" s="98"/>
      <c r="I18" s="98"/>
      <c r="J18" s="34">
        <f t="shared" si="2"/>
        <v>0</v>
      </c>
      <c r="K18" s="25">
        <f t="shared" si="3"/>
        <v>0</v>
      </c>
      <c r="L18" s="25"/>
      <c r="M18" s="49"/>
      <c r="N18" s="37">
        <v>1</v>
      </c>
      <c r="O18" s="37" t="str">
        <f>IF(ISNA(VLOOKUP(O6,$A$6:$J$41,10,FALSE))=TRUE, " ",VLOOKUP(O6,$A$6:$J$41,10,FALSE))</f>
        <v xml:space="preserve"> </v>
      </c>
      <c r="P18" s="37" t="str">
        <f t="shared" ref="P18:W18" si="12">IF(ISNA(VLOOKUP(P6,$A$6:$J$41,10,FALSE))=TRUE, " ",VLOOKUP(P6,$A$6:$J$41,10,FALSE))</f>
        <v xml:space="preserve"> </v>
      </c>
      <c r="Q18" s="37" t="str">
        <f t="shared" si="12"/>
        <v xml:space="preserve"> </v>
      </c>
      <c r="R18" s="37" t="str">
        <f t="shared" si="12"/>
        <v xml:space="preserve"> </v>
      </c>
      <c r="S18" s="37" t="str">
        <f t="shared" si="12"/>
        <v xml:space="preserve"> </v>
      </c>
      <c r="T18" s="37" t="str">
        <f t="shared" si="12"/>
        <v xml:space="preserve"> </v>
      </c>
      <c r="U18" s="37" t="str">
        <f t="shared" si="12"/>
        <v xml:space="preserve"> </v>
      </c>
      <c r="V18" s="37" t="str">
        <f t="shared" si="12"/>
        <v xml:space="preserve"> </v>
      </c>
      <c r="W18" s="37" t="str">
        <f t="shared" si="12"/>
        <v xml:space="preserve"> </v>
      </c>
      <c r="X18" s="37">
        <f>SUM(O18:W18)</f>
        <v>0</v>
      </c>
      <c r="Y18" s="37">
        <f>SUMSQ(X18)</f>
        <v>0</v>
      </c>
      <c r="Z18" s="50"/>
      <c r="AA18" s="37"/>
      <c r="AB18" s="50"/>
      <c r="AC18" s="50"/>
      <c r="AD18" s="3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ht="15.75" x14ac:dyDescent="0.25">
      <c r="A19" s="31" t="str">
        <f t="shared" si="1"/>
        <v/>
      </c>
      <c r="B19" s="99"/>
      <c r="C19" s="99"/>
      <c r="D19" s="100"/>
      <c r="E19" s="100"/>
      <c r="F19" s="100"/>
      <c r="G19" s="98"/>
      <c r="H19" s="98"/>
      <c r="I19" s="98"/>
      <c r="J19" s="34">
        <f t="shared" si="2"/>
        <v>0</v>
      </c>
      <c r="K19" s="25">
        <f t="shared" si="3"/>
        <v>0</v>
      </c>
      <c r="L19" s="25"/>
      <c r="M19" s="49"/>
      <c r="N19" s="37">
        <v>2</v>
      </c>
      <c r="O19" s="37" t="str">
        <f t="shared" ref="O19:W19" si="13">IF(ISNA(VLOOKUP(O7,$A$6:$J$41,10,FALSE))=TRUE, " ",VLOOKUP(O7,$A$6:$J$41,10,FALSE))</f>
        <v xml:space="preserve"> </v>
      </c>
      <c r="P19" s="37" t="str">
        <f t="shared" si="13"/>
        <v xml:space="preserve"> </v>
      </c>
      <c r="Q19" s="37" t="str">
        <f t="shared" si="13"/>
        <v xml:space="preserve"> </v>
      </c>
      <c r="R19" s="37" t="str">
        <f t="shared" si="13"/>
        <v xml:space="preserve"> </v>
      </c>
      <c r="S19" s="37" t="str">
        <f t="shared" si="13"/>
        <v xml:space="preserve"> </v>
      </c>
      <c r="T19" s="37" t="str">
        <f t="shared" si="13"/>
        <v xml:space="preserve"> </v>
      </c>
      <c r="U19" s="37" t="str">
        <f t="shared" si="13"/>
        <v xml:space="preserve"> </v>
      </c>
      <c r="V19" s="37" t="str">
        <f t="shared" si="13"/>
        <v xml:space="preserve"> </v>
      </c>
      <c r="W19" s="37" t="str">
        <f t="shared" si="13"/>
        <v xml:space="preserve"> </v>
      </c>
      <c r="X19" s="37">
        <f t="shared" ref="X19:X26" si="14">SUM(O19:W19)</f>
        <v>0</v>
      </c>
      <c r="Y19" s="37">
        <f t="shared" ref="Y19:Y26" si="15">SUMSQ(X19)</f>
        <v>0</v>
      </c>
      <c r="Z19" s="50"/>
      <c r="AA19" s="37"/>
      <c r="AB19" s="50"/>
      <c r="AC19" s="50"/>
      <c r="AD19" s="3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ht="15.75" x14ac:dyDescent="0.25">
      <c r="A20" s="31" t="str">
        <f t="shared" si="1"/>
        <v/>
      </c>
      <c r="B20" s="99"/>
      <c r="C20" s="99"/>
      <c r="D20" s="100"/>
      <c r="E20" s="100"/>
      <c r="F20" s="100"/>
      <c r="G20" s="98"/>
      <c r="H20" s="98"/>
      <c r="I20" s="98"/>
      <c r="J20" s="34">
        <f t="shared" si="2"/>
        <v>0</v>
      </c>
      <c r="K20" s="25">
        <f t="shared" si="3"/>
        <v>0</v>
      </c>
      <c r="L20" s="25"/>
      <c r="M20" s="49"/>
      <c r="N20" s="37">
        <v>3</v>
      </c>
      <c r="O20" s="37" t="str">
        <f t="shared" ref="O20:W20" si="16">IF(ISNA(VLOOKUP(O8,$A$6:$J$41,10,FALSE))=TRUE, " ",VLOOKUP(O8,$A$6:$J$41,10,FALSE))</f>
        <v xml:space="preserve"> </v>
      </c>
      <c r="P20" s="37" t="str">
        <f t="shared" si="16"/>
        <v xml:space="preserve"> </v>
      </c>
      <c r="Q20" s="37" t="str">
        <f t="shared" si="16"/>
        <v xml:space="preserve"> </v>
      </c>
      <c r="R20" s="37" t="str">
        <f t="shared" si="16"/>
        <v xml:space="preserve"> </v>
      </c>
      <c r="S20" s="37" t="str">
        <f t="shared" si="16"/>
        <v xml:space="preserve"> </v>
      </c>
      <c r="T20" s="37" t="str">
        <f t="shared" si="16"/>
        <v xml:space="preserve"> </v>
      </c>
      <c r="U20" s="37" t="str">
        <f t="shared" si="16"/>
        <v xml:space="preserve"> </v>
      </c>
      <c r="V20" s="37" t="str">
        <f t="shared" si="16"/>
        <v xml:space="preserve"> </v>
      </c>
      <c r="W20" s="37" t="str">
        <f t="shared" si="16"/>
        <v xml:space="preserve"> </v>
      </c>
      <c r="X20" s="37">
        <f t="shared" si="14"/>
        <v>0</v>
      </c>
      <c r="Y20" s="37">
        <f t="shared" si="15"/>
        <v>0</v>
      </c>
      <c r="Z20" s="50"/>
      <c r="AA20" s="37"/>
      <c r="AB20" s="50"/>
      <c r="AC20" s="50"/>
      <c r="AD20" s="3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x14ac:dyDescent="0.25">
      <c r="A21" s="31" t="str">
        <f t="shared" si="1"/>
        <v/>
      </c>
      <c r="B21" s="99"/>
      <c r="C21" s="101"/>
      <c r="D21" s="98"/>
      <c r="E21" s="98"/>
      <c r="F21" s="98"/>
      <c r="G21" s="98"/>
      <c r="H21" s="98"/>
      <c r="I21" s="98"/>
      <c r="J21" s="34">
        <f t="shared" si="2"/>
        <v>0</v>
      </c>
      <c r="K21" s="25">
        <f t="shared" si="3"/>
        <v>0</v>
      </c>
      <c r="L21" s="25"/>
      <c r="M21" s="49"/>
      <c r="N21" s="37">
        <v>4</v>
      </c>
      <c r="O21" s="37" t="str">
        <f t="shared" ref="O21:W21" si="17">IF(ISNA(VLOOKUP(O9,$A$6:$J$41,10,FALSE))=TRUE, " ",VLOOKUP(O9,$A$6:$J$41,10,FALSE))</f>
        <v xml:space="preserve"> </v>
      </c>
      <c r="P21" s="37" t="str">
        <f t="shared" si="17"/>
        <v xml:space="preserve"> </v>
      </c>
      <c r="Q21" s="37" t="str">
        <f t="shared" si="17"/>
        <v xml:space="preserve"> </v>
      </c>
      <c r="R21" s="37" t="str">
        <f t="shared" si="17"/>
        <v xml:space="preserve"> </v>
      </c>
      <c r="S21" s="37" t="str">
        <f t="shared" si="17"/>
        <v xml:space="preserve"> </v>
      </c>
      <c r="T21" s="37" t="str">
        <f t="shared" si="17"/>
        <v xml:space="preserve"> </v>
      </c>
      <c r="U21" s="37" t="str">
        <f t="shared" si="17"/>
        <v xml:space="preserve"> </v>
      </c>
      <c r="V21" s="37" t="str">
        <f t="shared" si="17"/>
        <v xml:space="preserve"> </v>
      </c>
      <c r="W21" s="37" t="str">
        <f t="shared" si="17"/>
        <v xml:space="preserve"> </v>
      </c>
      <c r="X21" s="37">
        <f t="shared" si="14"/>
        <v>0</v>
      </c>
      <c r="Y21" s="37">
        <f t="shared" si="15"/>
        <v>0</v>
      </c>
      <c r="Z21" s="50"/>
      <c r="AA21" s="37"/>
      <c r="AB21" s="50"/>
      <c r="AC21" s="50"/>
      <c r="AD21" s="3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x14ac:dyDescent="0.25">
      <c r="A22" s="31" t="str">
        <f t="shared" si="1"/>
        <v/>
      </c>
      <c r="B22" s="99"/>
      <c r="C22" s="101"/>
      <c r="D22" s="98"/>
      <c r="E22" s="98"/>
      <c r="F22" s="98"/>
      <c r="G22" s="98"/>
      <c r="H22" s="98"/>
      <c r="I22" s="98"/>
      <c r="J22" s="34">
        <f t="shared" si="2"/>
        <v>0</v>
      </c>
      <c r="K22" s="25">
        <f t="shared" si="3"/>
        <v>0</v>
      </c>
      <c r="L22" s="25"/>
      <c r="M22" s="49"/>
      <c r="N22" s="37">
        <v>5</v>
      </c>
      <c r="O22" s="37" t="str">
        <f t="shared" ref="O22:W22" si="18">IF(ISNA(VLOOKUP(O10,$A$6:$J$41,10,FALSE))=TRUE, " ",VLOOKUP(O10,$A$6:$J$41,10,FALSE))</f>
        <v xml:space="preserve"> </v>
      </c>
      <c r="P22" s="37" t="str">
        <f t="shared" si="18"/>
        <v xml:space="preserve"> </v>
      </c>
      <c r="Q22" s="37" t="str">
        <f t="shared" si="18"/>
        <v xml:space="preserve"> </v>
      </c>
      <c r="R22" s="37" t="str">
        <f t="shared" si="18"/>
        <v xml:space="preserve"> </v>
      </c>
      <c r="S22" s="37" t="str">
        <f t="shared" si="18"/>
        <v xml:space="preserve"> </v>
      </c>
      <c r="T22" s="37" t="str">
        <f t="shared" si="18"/>
        <v xml:space="preserve"> </v>
      </c>
      <c r="U22" s="37" t="str">
        <f t="shared" si="18"/>
        <v xml:space="preserve"> </v>
      </c>
      <c r="V22" s="37" t="str">
        <f t="shared" si="18"/>
        <v xml:space="preserve"> </v>
      </c>
      <c r="W22" s="37" t="str">
        <f t="shared" si="18"/>
        <v xml:space="preserve"> </v>
      </c>
      <c r="X22" s="37">
        <f t="shared" si="14"/>
        <v>0</v>
      </c>
      <c r="Y22" s="37">
        <f t="shared" si="15"/>
        <v>0</v>
      </c>
      <c r="Z22" s="50"/>
      <c r="AA22" s="37"/>
      <c r="AB22" s="50"/>
      <c r="AC22" s="50"/>
      <c r="AD22" s="3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x14ac:dyDescent="0.25">
      <c r="A23" s="31" t="str">
        <f t="shared" si="1"/>
        <v/>
      </c>
      <c r="B23" s="99"/>
      <c r="C23" s="101"/>
      <c r="D23" s="98"/>
      <c r="E23" s="98"/>
      <c r="F23" s="98"/>
      <c r="G23" s="98"/>
      <c r="H23" s="98"/>
      <c r="I23" s="98"/>
      <c r="J23" s="34">
        <f t="shared" si="2"/>
        <v>0</v>
      </c>
      <c r="K23" s="25">
        <f t="shared" si="3"/>
        <v>0</v>
      </c>
      <c r="L23" s="25"/>
      <c r="M23" s="49"/>
      <c r="N23" s="37">
        <v>6</v>
      </c>
      <c r="O23" s="37" t="str">
        <f t="shared" ref="O23:W23" si="19">IF(ISNA(VLOOKUP(O11,$A$6:$J$41,10,FALSE))=TRUE, " ",VLOOKUP(O11,$A$6:$J$41,10,FALSE))</f>
        <v xml:space="preserve"> </v>
      </c>
      <c r="P23" s="37" t="str">
        <f t="shared" si="19"/>
        <v xml:space="preserve"> </v>
      </c>
      <c r="Q23" s="37" t="str">
        <f t="shared" si="19"/>
        <v xml:space="preserve"> </v>
      </c>
      <c r="R23" s="37" t="str">
        <f t="shared" si="19"/>
        <v xml:space="preserve"> </v>
      </c>
      <c r="S23" s="37" t="str">
        <f t="shared" si="19"/>
        <v xml:space="preserve"> </v>
      </c>
      <c r="T23" s="37" t="str">
        <f t="shared" si="19"/>
        <v xml:space="preserve"> </v>
      </c>
      <c r="U23" s="37" t="str">
        <f t="shared" si="19"/>
        <v xml:space="preserve"> </v>
      </c>
      <c r="V23" s="37" t="str">
        <f t="shared" si="19"/>
        <v xml:space="preserve"> </v>
      </c>
      <c r="W23" s="37" t="str">
        <f t="shared" si="19"/>
        <v xml:space="preserve"> </v>
      </c>
      <c r="X23" s="37">
        <f t="shared" si="14"/>
        <v>0</v>
      </c>
      <c r="Y23" s="37">
        <f t="shared" si="15"/>
        <v>0</v>
      </c>
      <c r="Z23" s="50"/>
      <c r="AA23" s="37"/>
      <c r="AB23" s="50"/>
      <c r="AC23" s="50"/>
      <c r="AD23" s="3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x14ac:dyDescent="0.25">
      <c r="A24" s="31" t="str">
        <f t="shared" si="1"/>
        <v/>
      </c>
      <c r="B24" s="99"/>
      <c r="C24" s="101"/>
      <c r="D24" s="98"/>
      <c r="E24" s="98"/>
      <c r="F24" s="98"/>
      <c r="G24" s="98"/>
      <c r="H24" s="98"/>
      <c r="I24" s="98"/>
      <c r="J24" s="34">
        <f t="shared" si="2"/>
        <v>0</v>
      </c>
      <c r="K24" s="25">
        <f t="shared" si="3"/>
        <v>0</v>
      </c>
      <c r="L24" s="25"/>
      <c r="M24" s="49"/>
      <c r="N24" s="37">
        <v>7</v>
      </c>
      <c r="O24" s="37" t="str">
        <f t="shared" ref="O24:W24" si="20">IF(ISNA(VLOOKUP(O12,$A$6:$J$41,10,FALSE))=TRUE, " ",VLOOKUP(O12,$A$6:$J$41,10,FALSE))</f>
        <v xml:space="preserve"> </v>
      </c>
      <c r="P24" s="37" t="str">
        <f t="shared" si="20"/>
        <v xml:space="preserve"> </v>
      </c>
      <c r="Q24" s="37" t="str">
        <f t="shared" si="20"/>
        <v xml:space="preserve"> </v>
      </c>
      <c r="R24" s="37" t="str">
        <f t="shared" si="20"/>
        <v xml:space="preserve"> </v>
      </c>
      <c r="S24" s="37" t="str">
        <f t="shared" si="20"/>
        <v xml:space="preserve"> </v>
      </c>
      <c r="T24" s="37" t="str">
        <f t="shared" si="20"/>
        <v xml:space="preserve"> </v>
      </c>
      <c r="U24" s="37" t="str">
        <f t="shared" si="20"/>
        <v xml:space="preserve"> </v>
      </c>
      <c r="V24" s="37" t="str">
        <f t="shared" si="20"/>
        <v xml:space="preserve"> </v>
      </c>
      <c r="W24" s="37" t="str">
        <f t="shared" si="20"/>
        <v xml:space="preserve"> </v>
      </c>
      <c r="X24" s="37">
        <f t="shared" si="14"/>
        <v>0</v>
      </c>
      <c r="Y24" s="37">
        <f t="shared" si="15"/>
        <v>0</v>
      </c>
      <c r="Z24" s="50"/>
      <c r="AA24" s="37"/>
      <c r="AB24" s="50"/>
      <c r="AC24" s="37"/>
      <c r="AD24" s="3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x14ac:dyDescent="0.25">
      <c r="A25" s="31" t="str">
        <f t="shared" si="1"/>
        <v/>
      </c>
      <c r="B25" s="99"/>
      <c r="C25" s="101"/>
      <c r="D25" s="98"/>
      <c r="E25" s="98"/>
      <c r="F25" s="98"/>
      <c r="G25" s="98"/>
      <c r="H25" s="98"/>
      <c r="I25" s="98"/>
      <c r="J25" s="34">
        <f t="shared" si="2"/>
        <v>0</v>
      </c>
      <c r="K25" s="25">
        <f t="shared" si="3"/>
        <v>0</v>
      </c>
      <c r="L25" s="25"/>
      <c r="M25" s="49"/>
      <c r="N25" s="37">
        <v>8</v>
      </c>
      <c r="O25" s="37" t="str">
        <f t="shared" ref="O25:W25" si="21">IF(ISNA(VLOOKUP(O13,$A$6:$J$41,10,FALSE))=TRUE, " ",VLOOKUP(O13,$A$6:$J$41,10,FALSE))</f>
        <v xml:space="preserve"> </v>
      </c>
      <c r="P25" s="37" t="str">
        <f t="shared" si="21"/>
        <v xml:space="preserve"> </v>
      </c>
      <c r="Q25" s="37" t="str">
        <f t="shared" si="21"/>
        <v xml:space="preserve"> </v>
      </c>
      <c r="R25" s="37" t="str">
        <f t="shared" si="21"/>
        <v xml:space="preserve"> </v>
      </c>
      <c r="S25" s="37" t="str">
        <f t="shared" si="21"/>
        <v xml:space="preserve"> </v>
      </c>
      <c r="T25" s="37" t="str">
        <f t="shared" si="21"/>
        <v xml:space="preserve"> </v>
      </c>
      <c r="U25" s="37" t="str">
        <f t="shared" si="21"/>
        <v xml:space="preserve"> </v>
      </c>
      <c r="V25" s="37" t="str">
        <f t="shared" si="21"/>
        <v xml:space="preserve"> </v>
      </c>
      <c r="W25" s="37" t="str">
        <f t="shared" si="21"/>
        <v xml:space="preserve"> </v>
      </c>
      <c r="X25" s="37">
        <f t="shared" si="14"/>
        <v>0</v>
      </c>
      <c r="Y25" s="37">
        <f t="shared" si="15"/>
        <v>0</v>
      </c>
      <c r="Z25" s="50"/>
      <c r="AA25" s="37"/>
      <c r="AB25" s="50"/>
      <c r="AC25" s="37"/>
      <c r="AD25" s="3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x14ac:dyDescent="0.25">
      <c r="A26" s="31" t="str">
        <f t="shared" si="1"/>
        <v/>
      </c>
      <c r="B26" s="99"/>
      <c r="C26" s="101"/>
      <c r="D26" s="98"/>
      <c r="E26" s="98"/>
      <c r="F26" s="98"/>
      <c r="G26" s="98"/>
      <c r="H26" s="98"/>
      <c r="I26" s="98"/>
      <c r="J26" s="34">
        <f t="shared" si="2"/>
        <v>0</v>
      </c>
      <c r="K26" s="25">
        <f t="shared" si="3"/>
        <v>0</v>
      </c>
      <c r="L26" s="25"/>
      <c r="M26" s="49"/>
      <c r="N26" s="37">
        <v>9</v>
      </c>
      <c r="O26" s="37" t="str">
        <f t="shared" ref="O26:W26" si="22">IF(ISNA(VLOOKUP(O14,$A$6:$J$41,10,FALSE))=TRUE, " ",VLOOKUP(O14,$A$6:$J$41,10,FALSE))</f>
        <v xml:space="preserve"> </v>
      </c>
      <c r="P26" s="37" t="str">
        <f t="shared" si="22"/>
        <v xml:space="preserve"> </v>
      </c>
      <c r="Q26" s="37" t="str">
        <f t="shared" si="22"/>
        <v xml:space="preserve"> </v>
      </c>
      <c r="R26" s="37" t="str">
        <f t="shared" si="22"/>
        <v xml:space="preserve"> </v>
      </c>
      <c r="S26" s="37" t="str">
        <f t="shared" si="22"/>
        <v xml:space="preserve"> </v>
      </c>
      <c r="T26" s="37" t="str">
        <f t="shared" si="22"/>
        <v xml:space="preserve"> </v>
      </c>
      <c r="U26" s="37" t="str">
        <f t="shared" si="22"/>
        <v xml:space="preserve"> </v>
      </c>
      <c r="V26" s="37" t="str">
        <f t="shared" si="22"/>
        <v xml:space="preserve"> </v>
      </c>
      <c r="W26" s="37" t="str">
        <f t="shared" si="22"/>
        <v xml:space="preserve"> </v>
      </c>
      <c r="X26" s="37">
        <f t="shared" si="14"/>
        <v>0</v>
      </c>
      <c r="Y26" s="37">
        <f t="shared" si="15"/>
        <v>0</v>
      </c>
      <c r="Z26" s="50"/>
      <c r="AA26" s="37"/>
      <c r="AB26" s="50"/>
      <c r="AC26" s="37"/>
      <c r="AD26" s="3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x14ac:dyDescent="0.25">
      <c r="A27" s="31" t="str">
        <f t="shared" si="1"/>
        <v/>
      </c>
      <c r="B27" s="99"/>
      <c r="C27" s="101"/>
      <c r="D27" s="98"/>
      <c r="E27" s="98"/>
      <c r="F27" s="98"/>
      <c r="G27" s="98"/>
      <c r="H27" s="98"/>
      <c r="I27" s="98"/>
      <c r="J27" s="34">
        <f t="shared" si="2"/>
        <v>0</v>
      </c>
      <c r="K27" s="25">
        <f t="shared" si="3"/>
        <v>0</v>
      </c>
      <c r="L27" s="25"/>
      <c r="M27" s="38"/>
      <c r="N27" s="37" t="s">
        <v>26</v>
      </c>
      <c r="O27" s="37">
        <f>SUM(O18:O26)</f>
        <v>0</v>
      </c>
      <c r="P27" s="37">
        <f t="shared" ref="P27:W27" si="23">SUM(P18:P26)</f>
        <v>0</v>
      </c>
      <c r="Q27" s="37">
        <f t="shared" si="23"/>
        <v>0</v>
      </c>
      <c r="R27" s="37">
        <f t="shared" si="23"/>
        <v>0</v>
      </c>
      <c r="S27" s="37">
        <f t="shared" si="23"/>
        <v>0</v>
      </c>
      <c r="T27" s="37">
        <f t="shared" si="23"/>
        <v>0</v>
      </c>
      <c r="U27" s="37">
        <f t="shared" si="23"/>
        <v>0</v>
      </c>
      <c r="V27" s="37">
        <f t="shared" si="23"/>
        <v>0</v>
      </c>
      <c r="W27" s="37">
        <f t="shared" si="23"/>
        <v>0</v>
      </c>
      <c r="X27" s="37">
        <f>SUM(X18:X26)</f>
        <v>0</v>
      </c>
      <c r="Y27" s="37">
        <f>SUM(Y18:Y26)</f>
        <v>0</v>
      </c>
      <c r="Z27" s="37"/>
      <c r="AA27" s="37"/>
      <c r="AB27" s="50"/>
      <c r="AC27" s="37"/>
      <c r="AD27" s="3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x14ac:dyDescent="0.25">
      <c r="A28" s="31" t="str">
        <f t="shared" si="1"/>
        <v/>
      </c>
      <c r="B28" s="99"/>
      <c r="C28" s="101"/>
      <c r="D28" s="98"/>
      <c r="E28" s="98"/>
      <c r="F28" s="98"/>
      <c r="G28" s="98"/>
      <c r="H28" s="98"/>
      <c r="I28" s="98"/>
      <c r="J28" s="34">
        <f t="shared" ref="J28:J70" si="24">SUM(D28:I28)</f>
        <v>0</v>
      </c>
      <c r="K28" s="25">
        <f t="shared" si="3"/>
        <v>0</v>
      </c>
      <c r="L28" s="25"/>
      <c r="M28" s="38" t="s">
        <v>27</v>
      </c>
      <c r="N28" s="37" t="s">
        <v>25</v>
      </c>
      <c r="O28" s="37">
        <f>SUMSQ(O27)</f>
        <v>0</v>
      </c>
      <c r="P28" s="37">
        <f t="shared" ref="P28:W28" si="25">SUMSQ(P27)</f>
        <v>0</v>
      </c>
      <c r="Q28" s="37">
        <f t="shared" si="25"/>
        <v>0</v>
      </c>
      <c r="R28" s="37">
        <f t="shared" si="25"/>
        <v>0</v>
      </c>
      <c r="S28" s="37">
        <f t="shared" si="25"/>
        <v>0</v>
      </c>
      <c r="T28" s="37">
        <f t="shared" si="25"/>
        <v>0</v>
      </c>
      <c r="U28" s="37">
        <f t="shared" si="25"/>
        <v>0</v>
      </c>
      <c r="V28" s="37">
        <f t="shared" si="25"/>
        <v>0</v>
      </c>
      <c r="W28" s="37">
        <f t="shared" si="25"/>
        <v>0</v>
      </c>
      <c r="X28" s="37">
        <f>SUM(O28:W28)</f>
        <v>0</v>
      </c>
      <c r="Y28" s="37"/>
      <c r="Z28" s="37"/>
      <c r="AA28" s="37"/>
      <c r="AB28" s="50"/>
      <c r="AC28" s="37"/>
      <c r="AD28" s="3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x14ac:dyDescent="0.25">
      <c r="A29" s="31" t="str">
        <f t="shared" si="1"/>
        <v/>
      </c>
      <c r="B29" s="99"/>
      <c r="C29" s="101"/>
      <c r="D29" s="98"/>
      <c r="E29" s="98"/>
      <c r="F29" s="98"/>
      <c r="G29" s="98"/>
      <c r="H29" s="98"/>
      <c r="I29" s="98"/>
      <c r="J29" s="34">
        <f t="shared" si="24"/>
        <v>0</v>
      </c>
      <c r="K29" s="25">
        <f t="shared" si="3"/>
        <v>0</v>
      </c>
      <c r="L29" s="25"/>
      <c r="M29" s="38" t="s">
        <v>28</v>
      </c>
      <c r="N29" s="37" t="s">
        <v>29</v>
      </c>
      <c r="O29" s="37">
        <f>SUMSQ(O18:O26)</f>
        <v>0</v>
      </c>
      <c r="P29" s="37">
        <f t="shared" ref="P29:W29" si="26">SUMSQ(P18:P26)</f>
        <v>0</v>
      </c>
      <c r="Q29" s="37">
        <f t="shared" si="26"/>
        <v>0</v>
      </c>
      <c r="R29" s="37">
        <f t="shared" si="26"/>
        <v>0</v>
      </c>
      <c r="S29" s="37">
        <f t="shared" si="26"/>
        <v>0</v>
      </c>
      <c r="T29" s="37">
        <f t="shared" si="26"/>
        <v>0</v>
      </c>
      <c r="U29" s="37">
        <f t="shared" si="26"/>
        <v>0</v>
      </c>
      <c r="V29" s="37">
        <f t="shared" si="26"/>
        <v>0</v>
      </c>
      <c r="W29" s="37">
        <f t="shared" si="26"/>
        <v>0</v>
      </c>
      <c r="X29" s="37">
        <f>SUM(O29:W29)</f>
        <v>0</v>
      </c>
      <c r="Y29" s="37"/>
      <c r="Z29" s="37"/>
      <c r="AA29" s="37"/>
      <c r="AB29" s="50"/>
      <c r="AC29" s="37"/>
      <c r="AD29" s="3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x14ac:dyDescent="0.25">
      <c r="A30" s="31" t="str">
        <f t="shared" si="1"/>
        <v/>
      </c>
      <c r="B30" s="99"/>
      <c r="C30" s="101"/>
      <c r="D30" s="98"/>
      <c r="E30" s="98"/>
      <c r="F30" s="98"/>
      <c r="G30" s="98"/>
      <c r="H30" s="98"/>
      <c r="I30" s="98"/>
      <c r="J30" s="34">
        <f t="shared" si="24"/>
        <v>0</v>
      </c>
      <c r="K30" s="25">
        <f t="shared" si="3"/>
        <v>0</v>
      </c>
      <c r="L30" s="25"/>
      <c r="M30" s="49"/>
      <c r="N30" s="38"/>
      <c r="O30" s="37"/>
      <c r="P30" s="37"/>
      <c r="Q30" s="37"/>
      <c r="R30" s="37"/>
      <c r="S30" s="37"/>
      <c r="T30" s="51"/>
      <c r="U30" s="37"/>
      <c r="V30" s="37"/>
      <c r="W30" s="37"/>
      <c r="X30" s="37"/>
      <c r="Y30" s="37"/>
      <c r="Z30" s="37"/>
      <c r="AA30" s="37"/>
      <c r="AB30" s="50"/>
      <c r="AC30" s="37"/>
      <c r="AD30" s="3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x14ac:dyDescent="0.25">
      <c r="A31" s="31" t="str">
        <f t="shared" si="1"/>
        <v/>
      </c>
      <c r="B31" s="99"/>
      <c r="C31" s="101"/>
      <c r="D31" s="98"/>
      <c r="E31" s="98"/>
      <c r="F31" s="98"/>
      <c r="G31" s="98"/>
      <c r="H31" s="98"/>
      <c r="I31" s="98"/>
      <c r="J31" s="34">
        <f t="shared" si="24"/>
        <v>0</v>
      </c>
      <c r="K31" s="25">
        <f t="shared" si="3"/>
        <v>0</v>
      </c>
      <c r="L31" s="25"/>
      <c r="M31" s="49"/>
      <c r="N31" s="38"/>
      <c r="O31" s="37"/>
      <c r="P31" s="37"/>
      <c r="Q31" s="37"/>
      <c r="R31" s="37"/>
      <c r="S31" s="37"/>
      <c r="T31" s="51"/>
      <c r="U31" s="37"/>
      <c r="V31" s="37"/>
      <c r="W31" s="37"/>
      <c r="X31" s="37"/>
      <c r="Y31" s="37"/>
      <c r="Z31" s="37"/>
      <c r="AA31" s="37"/>
      <c r="AB31" s="50"/>
      <c r="AC31" s="37"/>
      <c r="AD31" s="3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x14ac:dyDescent="0.25">
      <c r="A32" s="31" t="str">
        <f t="shared" si="1"/>
        <v/>
      </c>
      <c r="B32" s="99"/>
      <c r="C32" s="101"/>
      <c r="D32" s="98"/>
      <c r="E32" s="98"/>
      <c r="F32" s="98"/>
      <c r="G32" s="98"/>
      <c r="H32" s="98"/>
      <c r="I32" s="98"/>
      <c r="J32" s="34">
        <f t="shared" si="24"/>
        <v>0</v>
      </c>
      <c r="K32" s="25">
        <f t="shared" si="3"/>
        <v>0</v>
      </c>
      <c r="L32" s="25"/>
      <c r="M32" s="49"/>
      <c r="N32" s="37" t="s">
        <v>32</v>
      </c>
      <c r="O32" s="37">
        <v>1</v>
      </c>
      <c r="P32" s="37">
        <v>2</v>
      </c>
      <c r="Q32" s="37">
        <v>3</v>
      </c>
      <c r="R32" s="37">
        <v>4</v>
      </c>
      <c r="S32" s="37">
        <v>5</v>
      </c>
      <c r="T32" s="37">
        <v>6</v>
      </c>
      <c r="U32" s="37">
        <v>7</v>
      </c>
      <c r="V32" s="37">
        <v>8</v>
      </c>
      <c r="W32" s="37">
        <v>9</v>
      </c>
      <c r="X32" s="37" t="s">
        <v>8</v>
      </c>
      <c r="Y32" s="37"/>
      <c r="Z32" s="37"/>
      <c r="AA32" s="37"/>
      <c r="AB32" s="50"/>
      <c r="AC32" s="37"/>
      <c r="AD32" s="3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x14ac:dyDescent="0.25">
      <c r="A33" s="31" t="str">
        <f t="shared" si="1"/>
        <v/>
      </c>
      <c r="B33" s="99"/>
      <c r="C33" s="101"/>
      <c r="D33" s="98"/>
      <c r="E33" s="98"/>
      <c r="F33" s="98"/>
      <c r="G33" s="98"/>
      <c r="H33" s="98"/>
      <c r="I33" s="98"/>
      <c r="J33" s="34">
        <f t="shared" si="24"/>
        <v>0</v>
      </c>
      <c r="K33" s="25">
        <f t="shared" si="3"/>
        <v>0</v>
      </c>
      <c r="L33" s="25"/>
      <c r="M33" s="49"/>
      <c r="N33" s="37">
        <v>1</v>
      </c>
      <c r="O33" s="39" t="str">
        <f>IF(ISNA(VLOOKUP(O6,$A$6:$K$41,11,FALSE))=TRUE, " ",VLOOKUP(O6,$A$6:$K$41,11,FALSE))</f>
        <v xml:space="preserve"> </v>
      </c>
      <c r="P33" s="39" t="str">
        <f t="shared" ref="P33:W33" si="27">IF(ISNA(VLOOKUP(P6,$A$6:$K$41,11,FALSE))=TRUE, " ",VLOOKUP(P6,$A$6:$K$41,11,FALSE))</f>
        <v xml:space="preserve"> </v>
      </c>
      <c r="Q33" s="39" t="str">
        <f t="shared" si="27"/>
        <v xml:space="preserve"> </v>
      </c>
      <c r="R33" s="39" t="str">
        <f t="shared" si="27"/>
        <v xml:space="preserve"> </v>
      </c>
      <c r="S33" s="39" t="str">
        <f t="shared" si="27"/>
        <v xml:space="preserve"> </v>
      </c>
      <c r="T33" s="39" t="str">
        <f t="shared" si="27"/>
        <v xml:space="preserve"> </v>
      </c>
      <c r="U33" s="39" t="str">
        <f t="shared" si="27"/>
        <v xml:space="preserve"> </v>
      </c>
      <c r="V33" s="39" t="str">
        <f t="shared" si="27"/>
        <v xml:space="preserve"> </v>
      </c>
      <c r="W33" s="39" t="str">
        <f t="shared" si="27"/>
        <v xml:space="preserve"> </v>
      </c>
      <c r="X33" s="39" t="e">
        <f>AVERAGE(O33:W33)</f>
        <v>#DIV/0!</v>
      </c>
      <c r="Y33" s="37"/>
      <c r="Z33" s="37"/>
      <c r="AA33" s="37"/>
      <c r="AB33" s="50"/>
      <c r="AC33" s="37"/>
      <c r="AD33" s="3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x14ac:dyDescent="0.25">
      <c r="A34" s="31" t="str">
        <f t="shared" si="1"/>
        <v/>
      </c>
      <c r="B34" s="99"/>
      <c r="C34" s="101"/>
      <c r="D34" s="98"/>
      <c r="E34" s="98"/>
      <c r="F34" s="98"/>
      <c r="G34" s="98"/>
      <c r="H34" s="98"/>
      <c r="I34" s="98"/>
      <c r="J34" s="34">
        <f t="shared" si="24"/>
        <v>0</v>
      </c>
      <c r="K34" s="25">
        <f t="shared" si="3"/>
        <v>0</v>
      </c>
      <c r="L34" s="25"/>
      <c r="M34" s="49"/>
      <c r="N34" s="37">
        <v>2</v>
      </c>
      <c r="O34" s="39" t="str">
        <f t="shared" ref="O34:W41" si="28">IF(ISNA(VLOOKUP(O7,$A$6:$K$41,11,FALSE))=TRUE, " ",VLOOKUP(O7,$A$6:$K$41,11,FALSE))</f>
        <v xml:space="preserve"> </v>
      </c>
      <c r="P34" s="39" t="str">
        <f t="shared" si="28"/>
        <v xml:space="preserve"> </v>
      </c>
      <c r="Q34" s="39" t="str">
        <f t="shared" si="28"/>
        <v xml:space="preserve"> </v>
      </c>
      <c r="R34" s="39" t="str">
        <f t="shared" si="28"/>
        <v xml:space="preserve"> </v>
      </c>
      <c r="S34" s="39" t="str">
        <f t="shared" si="28"/>
        <v xml:space="preserve"> </v>
      </c>
      <c r="T34" s="39" t="str">
        <f t="shared" si="28"/>
        <v xml:space="preserve"> </v>
      </c>
      <c r="U34" s="39" t="str">
        <f t="shared" si="28"/>
        <v xml:space="preserve"> </v>
      </c>
      <c r="V34" s="39" t="str">
        <f t="shared" si="28"/>
        <v xml:space="preserve"> </v>
      </c>
      <c r="W34" s="39" t="str">
        <f t="shared" si="28"/>
        <v xml:space="preserve"> </v>
      </c>
      <c r="X34" s="39" t="e">
        <f t="shared" ref="X34:X41" si="29">AVERAGE(O34:W34)</f>
        <v>#DIV/0!</v>
      </c>
      <c r="Y34" s="37"/>
      <c r="Z34" s="37"/>
      <c r="AA34" s="37"/>
      <c r="AB34" s="50"/>
      <c r="AC34" s="37"/>
      <c r="AD34" s="3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x14ac:dyDescent="0.25">
      <c r="A35" s="31" t="str">
        <f t="shared" si="1"/>
        <v/>
      </c>
      <c r="B35" s="99"/>
      <c r="C35" s="101"/>
      <c r="D35" s="98"/>
      <c r="E35" s="98"/>
      <c r="F35" s="98"/>
      <c r="G35" s="98"/>
      <c r="H35" s="98"/>
      <c r="I35" s="98"/>
      <c r="J35" s="34">
        <f t="shared" si="24"/>
        <v>0</v>
      </c>
      <c r="K35" s="25">
        <f t="shared" si="3"/>
        <v>0</v>
      </c>
      <c r="L35" s="25"/>
      <c r="M35" s="49"/>
      <c r="N35" s="37">
        <v>3</v>
      </c>
      <c r="O35" s="39" t="str">
        <f t="shared" si="28"/>
        <v xml:space="preserve"> </v>
      </c>
      <c r="P35" s="39" t="str">
        <f t="shared" si="28"/>
        <v xml:space="preserve"> </v>
      </c>
      <c r="Q35" s="39" t="str">
        <f t="shared" si="28"/>
        <v xml:space="preserve"> </v>
      </c>
      <c r="R35" s="39" t="str">
        <f t="shared" si="28"/>
        <v xml:space="preserve"> </v>
      </c>
      <c r="S35" s="39" t="str">
        <f t="shared" si="28"/>
        <v xml:space="preserve"> </v>
      </c>
      <c r="T35" s="39" t="str">
        <f t="shared" si="28"/>
        <v xml:space="preserve"> </v>
      </c>
      <c r="U35" s="39" t="str">
        <f t="shared" si="28"/>
        <v xml:space="preserve"> </v>
      </c>
      <c r="V35" s="39" t="str">
        <f t="shared" si="28"/>
        <v xml:space="preserve"> </v>
      </c>
      <c r="W35" s="39" t="str">
        <f t="shared" si="28"/>
        <v xml:space="preserve"> </v>
      </c>
      <c r="X35" s="39" t="e">
        <f t="shared" si="29"/>
        <v>#DIV/0!</v>
      </c>
      <c r="Y35" s="37"/>
      <c r="Z35" s="37"/>
      <c r="AA35" s="37"/>
      <c r="AB35" s="50"/>
      <c r="AC35" s="37"/>
      <c r="AD35" s="3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x14ac:dyDescent="0.25">
      <c r="A36" s="31" t="str">
        <f t="shared" si="1"/>
        <v/>
      </c>
      <c r="B36" s="99"/>
      <c r="C36" s="101"/>
      <c r="D36" s="98"/>
      <c r="E36" s="98"/>
      <c r="F36" s="98"/>
      <c r="G36" s="98"/>
      <c r="H36" s="98"/>
      <c r="I36" s="98"/>
      <c r="J36" s="34">
        <f t="shared" si="24"/>
        <v>0</v>
      </c>
      <c r="K36" s="25">
        <f t="shared" si="3"/>
        <v>0</v>
      </c>
      <c r="L36" s="25"/>
      <c r="M36" s="49"/>
      <c r="N36" s="37">
        <v>4</v>
      </c>
      <c r="O36" s="39" t="str">
        <f t="shared" si="28"/>
        <v xml:space="preserve"> </v>
      </c>
      <c r="P36" s="39" t="str">
        <f t="shared" si="28"/>
        <v xml:space="preserve"> </v>
      </c>
      <c r="Q36" s="39" t="str">
        <f t="shared" si="28"/>
        <v xml:space="preserve"> </v>
      </c>
      <c r="R36" s="39" t="str">
        <f t="shared" si="28"/>
        <v xml:space="preserve"> </v>
      </c>
      <c r="S36" s="39" t="str">
        <f t="shared" si="28"/>
        <v xml:space="preserve"> </v>
      </c>
      <c r="T36" s="39" t="str">
        <f t="shared" si="28"/>
        <v xml:space="preserve"> </v>
      </c>
      <c r="U36" s="39" t="str">
        <f t="shared" si="28"/>
        <v xml:space="preserve"> </v>
      </c>
      <c r="V36" s="39" t="str">
        <f t="shared" si="28"/>
        <v xml:space="preserve"> </v>
      </c>
      <c r="W36" s="39" t="str">
        <f t="shared" si="28"/>
        <v xml:space="preserve"> </v>
      </c>
      <c r="X36" s="39" t="e">
        <f t="shared" si="29"/>
        <v>#DIV/0!</v>
      </c>
      <c r="Y36" s="37"/>
      <c r="Z36" s="37"/>
      <c r="AA36" s="37"/>
      <c r="AB36" s="50"/>
      <c r="AC36" s="37"/>
      <c r="AD36" s="3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x14ac:dyDescent="0.25">
      <c r="A37" s="31" t="str">
        <f t="shared" si="1"/>
        <v/>
      </c>
      <c r="B37" s="99"/>
      <c r="C37" s="101"/>
      <c r="D37" s="98"/>
      <c r="E37" s="98"/>
      <c r="F37" s="98"/>
      <c r="G37" s="98"/>
      <c r="H37" s="98"/>
      <c r="I37" s="98"/>
      <c r="J37" s="34">
        <f t="shared" si="24"/>
        <v>0</v>
      </c>
      <c r="K37" s="25">
        <f t="shared" si="3"/>
        <v>0</v>
      </c>
      <c r="L37" s="25"/>
      <c r="M37" s="49"/>
      <c r="N37" s="37">
        <v>5</v>
      </c>
      <c r="O37" s="39" t="str">
        <f t="shared" si="28"/>
        <v xml:space="preserve"> </v>
      </c>
      <c r="P37" s="39" t="str">
        <f t="shared" si="28"/>
        <v xml:space="preserve"> </v>
      </c>
      <c r="Q37" s="39" t="str">
        <f t="shared" si="28"/>
        <v xml:space="preserve"> </v>
      </c>
      <c r="R37" s="39" t="str">
        <f t="shared" si="28"/>
        <v xml:space="preserve"> </v>
      </c>
      <c r="S37" s="39" t="str">
        <f t="shared" si="28"/>
        <v xml:space="preserve"> </v>
      </c>
      <c r="T37" s="39" t="str">
        <f t="shared" si="28"/>
        <v xml:space="preserve"> </v>
      </c>
      <c r="U37" s="39" t="str">
        <f t="shared" si="28"/>
        <v xml:space="preserve"> </v>
      </c>
      <c r="V37" s="39" t="str">
        <f t="shared" si="28"/>
        <v xml:space="preserve"> </v>
      </c>
      <c r="W37" s="39" t="str">
        <f t="shared" si="28"/>
        <v xml:space="preserve"> </v>
      </c>
      <c r="X37" s="39" t="e">
        <f t="shared" si="29"/>
        <v>#DIV/0!</v>
      </c>
      <c r="Y37" s="37"/>
      <c r="Z37" s="37"/>
      <c r="AA37" s="37"/>
      <c r="AB37" s="50"/>
      <c r="AC37" s="37"/>
      <c r="AD37" s="3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x14ac:dyDescent="0.25">
      <c r="A38" s="31" t="str">
        <f t="shared" si="1"/>
        <v/>
      </c>
      <c r="B38" s="99"/>
      <c r="C38" s="101"/>
      <c r="D38" s="98"/>
      <c r="E38" s="98"/>
      <c r="F38" s="98"/>
      <c r="G38" s="98"/>
      <c r="H38" s="98"/>
      <c r="I38" s="98"/>
      <c r="J38" s="34">
        <f t="shared" si="24"/>
        <v>0</v>
      </c>
      <c r="K38" s="25">
        <f t="shared" si="3"/>
        <v>0</v>
      </c>
      <c r="L38" s="25"/>
      <c r="M38" s="49"/>
      <c r="N38" s="37">
        <v>6</v>
      </c>
      <c r="O38" s="39" t="str">
        <f t="shared" si="28"/>
        <v xml:space="preserve"> </v>
      </c>
      <c r="P38" s="39" t="str">
        <f t="shared" si="28"/>
        <v xml:space="preserve"> </v>
      </c>
      <c r="Q38" s="39" t="str">
        <f t="shared" si="28"/>
        <v xml:space="preserve"> </v>
      </c>
      <c r="R38" s="39" t="str">
        <f t="shared" si="28"/>
        <v xml:space="preserve"> </v>
      </c>
      <c r="S38" s="39" t="str">
        <f t="shared" si="28"/>
        <v xml:space="preserve"> </v>
      </c>
      <c r="T38" s="39" t="str">
        <f t="shared" si="28"/>
        <v xml:space="preserve"> </v>
      </c>
      <c r="U38" s="39" t="str">
        <f t="shared" si="28"/>
        <v xml:space="preserve"> </v>
      </c>
      <c r="V38" s="39" t="str">
        <f t="shared" si="28"/>
        <v xml:space="preserve"> </v>
      </c>
      <c r="W38" s="39" t="str">
        <f t="shared" si="28"/>
        <v xml:space="preserve"> </v>
      </c>
      <c r="X38" s="39" t="e">
        <f t="shared" si="29"/>
        <v>#DIV/0!</v>
      </c>
      <c r="Y38" s="37"/>
      <c r="Z38" s="37"/>
      <c r="AA38" s="37"/>
      <c r="AB38" s="50"/>
      <c r="AC38" s="37"/>
      <c r="AD38" s="3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x14ac:dyDescent="0.25">
      <c r="A39" s="31" t="str">
        <f t="shared" si="1"/>
        <v/>
      </c>
      <c r="B39" s="99"/>
      <c r="C39" s="101"/>
      <c r="D39" s="98"/>
      <c r="E39" s="98"/>
      <c r="F39" s="98"/>
      <c r="G39" s="98"/>
      <c r="H39" s="98"/>
      <c r="I39" s="98"/>
      <c r="J39" s="34">
        <f t="shared" si="24"/>
        <v>0</v>
      </c>
      <c r="K39" s="25">
        <f t="shared" si="3"/>
        <v>0</v>
      </c>
      <c r="L39" s="25"/>
      <c r="M39" s="49"/>
      <c r="N39" s="37">
        <v>7</v>
      </c>
      <c r="O39" s="39" t="str">
        <f t="shared" si="28"/>
        <v xml:space="preserve"> </v>
      </c>
      <c r="P39" s="39" t="str">
        <f t="shared" si="28"/>
        <v xml:space="preserve"> </v>
      </c>
      <c r="Q39" s="39" t="str">
        <f t="shared" si="28"/>
        <v xml:space="preserve"> </v>
      </c>
      <c r="R39" s="39" t="str">
        <f t="shared" si="28"/>
        <v xml:space="preserve"> </v>
      </c>
      <c r="S39" s="39" t="str">
        <f t="shared" si="28"/>
        <v xml:space="preserve"> </v>
      </c>
      <c r="T39" s="39" t="str">
        <f t="shared" si="28"/>
        <v xml:space="preserve"> </v>
      </c>
      <c r="U39" s="39" t="str">
        <f t="shared" si="28"/>
        <v xml:space="preserve"> </v>
      </c>
      <c r="V39" s="39" t="str">
        <f t="shared" si="28"/>
        <v xml:space="preserve"> </v>
      </c>
      <c r="W39" s="39" t="str">
        <f t="shared" si="28"/>
        <v xml:space="preserve"> </v>
      </c>
      <c r="X39" s="39" t="e">
        <f t="shared" si="29"/>
        <v>#DIV/0!</v>
      </c>
      <c r="Y39" s="37"/>
      <c r="Z39" s="37"/>
      <c r="AA39" s="37"/>
      <c r="AB39" s="50"/>
      <c r="AC39" s="37"/>
      <c r="AD39" s="3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x14ac:dyDescent="0.25">
      <c r="A40" s="31" t="str">
        <f t="shared" si="1"/>
        <v/>
      </c>
      <c r="B40" s="99"/>
      <c r="C40" s="101"/>
      <c r="D40" s="98"/>
      <c r="E40" s="98"/>
      <c r="F40" s="98"/>
      <c r="G40" s="98"/>
      <c r="H40" s="98"/>
      <c r="I40" s="98"/>
      <c r="J40" s="34">
        <f t="shared" si="24"/>
        <v>0</v>
      </c>
      <c r="K40" s="25">
        <f t="shared" si="3"/>
        <v>0</v>
      </c>
      <c r="L40" s="25"/>
      <c r="M40" s="49"/>
      <c r="N40" s="37">
        <v>8</v>
      </c>
      <c r="O40" s="39" t="str">
        <f t="shared" si="28"/>
        <v xml:space="preserve"> </v>
      </c>
      <c r="P40" s="39" t="str">
        <f t="shared" si="28"/>
        <v xml:space="preserve"> </v>
      </c>
      <c r="Q40" s="39" t="str">
        <f t="shared" si="28"/>
        <v xml:space="preserve"> </v>
      </c>
      <c r="R40" s="39" t="str">
        <f t="shared" si="28"/>
        <v xml:space="preserve"> </v>
      </c>
      <c r="S40" s="39" t="str">
        <f t="shared" si="28"/>
        <v xml:space="preserve"> </v>
      </c>
      <c r="T40" s="39" t="str">
        <f t="shared" si="28"/>
        <v xml:space="preserve"> </v>
      </c>
      <c r="U40" s="39" t="str">
        <f t="shared" si="28"/>
        <v xml:space="preserve"> </v>
      </c>
      <c r="V40" s="39" t="str">
        <f t="shared" si="28"/>
        <v xml:space="preserve"> </v>
      </c>
      <c r="W40" s="39" t="str">
        <f t="shared" si="28"/>
        <v xml:space="preserve"> </v>
      </c>
      <c r="X40" s="39" t="e">
        <f t="shared" si="29"/>
        <v>#DIV/0!</v>
      </c>
      <c r="Y40" s="37"/>
      <c r="Z40" s="37"/>
      <c r="AA40" s="37"/>
      <c r="AB40" s="50"/>
      <c r="AC40" s="37"/>
      <c r="AD40" s="3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x14ac:dyDescent="0.25">
      <c r="A41" s="31" t="str">
        <f t="shared" si="1"/>
        <v/>
      </c>
      <c r="B41" s="99"/>
      <c r="C41" s="101"/>
      <c r="D41" s="98"/>
      <c r="E41" s="98"/>
      <c r="F41" s="98"/>
      <c r="G41" s="98"/>
      <c r="H41" s="98"/>
      <c r="I41" s="98"/>
      <c r="J41" s="34">
        <f t="shared" si="24"/>
        <v>0</v>
      </c>
      <c r="K41" s="25">
        <f t="shared" si="3"/>
        <v>0</v>
      </c>
      <c r="L41" s="25"/>
      <c r="M41" s="49"/>
      <c r="N41" s="37">
        <v>9</v>
      </c>
      <c r="O41" s="39" t="str">
        <f t="shared" si="28"/>
        <v xml:space="preserve"> </v>
      </c>
      <c r="P41" s="39" t="str">
        <f t="shared" si="28"/>
        <v xml:space="preserve"> </v>
      </c>
      <c r="Q41" s="39" t="str">
        <f t="shared" si="28"/>
        <v xml:space="preserve"> </v>
      </c>
      <c r="R41" s="39" t="str">
        <f t="shared" si="28"/>
        <v xml:space="preserve"> </v>
      </c>
      <c r="S41" s="39" t="str">
        <f t="shared" si="28"/>
        <v xml:space="preserve"> </v>
      </c>
      <c r="T41" s="39" t="str">
        <f t="shared" si="28"/>
        <v xml:space="preserve"> </v>
      </c>
      <c r="U41" s="39" t="str">
        <f t="shared" si="28"/>
        <v xml:space="preserve"> </v>
      </c>
      <c r="V41" s="39" t="str">
        <f t="shared" si="28"/>
        <v xml:space="preserve"> </v>
      </c>
      <c r="W41" s="39" t="str">
        <f t="shared" si="28"/>
        <v xml:space="preserve"> </v>
      </c>
      <c r="X41" s="39" t="e">
        <f t="shared" si="29"/>
        <v>#DIV/0!</v>
      </c>
      <c r="Y41" s="47"/>
      <c r="Z41" s="47"/>
      <c r="AA41" s="37"/>
      <c r="AB41" s="50"/>
      <c r="AC41" s="37"/>
      <c r="AD41" s="3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s="4" customFormat="1" x14ac:dyDescent="0.25">
      <c r="A42" s="31" t="str">
        <f t="shared" si="1"/>
        <v/>
      </c>
      <c r="B42" s="99"/>
      <c r="C42" s="99"/>
      <c r="D42" s="99"/>
      <c r="E42" s="99"/>
      <c r="F42" s="99"/>
      <c r="G42" s="99"/>
      <c r="H42" s="99"/>
      <c r="I42" s="99"/>
      <c r="J42" s="34">
        <f t="shared" si="24"/>
        <v>0</v>
      </c>
      <c r="K42" s="25">
        <f t="shared" si="3"/>
        <v>0</v>
      </c>
      <c r="L42" s="25"/>
      <c r="M42" s="52"/>
      <c r="N42" s="37" t="s">
        <v>8</v>
      </c>
      <c r="O42" s="39" t="e">
        <f>AVERAGE(O33:O41)</f>
        <v>#DIV/0!</v>
      </c>
      <c r="P42" s="39" t="e">
        <f t="shared" ref="P42:W42" si="30">AVERAGE(P33:P41)</f>
        <v>#DIV/0!</v>
      </c>
      <c r="Q42" s="39" t="e">
        <f t="shared" si="30"/>
        <v>#DIV/0!</v>
      </c>
      <c r="R42" s="39" t="e">
        <f t="shared" si="30"/>
        <v>#DIV/0!</v>
      </c>
      <c r="S42" s="39" t="e">
        <f t="shared" si="30"/>
        <v>#DIV/0!</v>
      </c>
      <c r="T42" s="39" t="e">
        <f t="shared" si="30"/>
        <v>#DIV/0!</v>
      </c>
      <c r="U42" s="39" t="e">
        <f t="shared" si="30"/>
        <v>#DIV/0!</v>
      </c>
      <c r="V42" s="39" t="e">
        <f t="shared" si="30"/>
        <v>#DIV/0!</v>
      </c>
      <c r="W42" s="39" t="e">
        <f t="shared" si="30"/>
        <v>#DIV/0!</v>
      </c>
      <c r="X42" s="37"/>
      <c r="Y42" s="37"/>
      <c r="Z42" s="37"/>
      <c r="AA42" s="37"/>
      <c r="AB42" s="37"/>
      <c r="AC42" s="37"/>
      <c r="AD42" s="37"/>
    </row>
    <row r="43" spans="1:42" s="4" customFormat="1" x14ac:dyDescent="0.25">
      <c r="A43" s="31" t="str">
        <f t="shared" si="1"/>
        <v/>
      </c>
      <c r="B43" s="99"/>
      <c r="C43" s="99"/>
      <c r="D43" s="99"/>
      <c r="E43" s="99"/>
      <c r="F43" s="99"/>
      <c r="G43" s="99"/>
      <c r="H43" s="99"/>
      <c r="I43" s="99"/>
      <c r="J43" s="34">
        <f t="shared" si="24"/>
        <v>0</v>
      </c>
      <c r="K43" s="25">
        <f t="shared" si="3"/>
        <v>0</v>
      </c>
      <c r="L43" s="25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</row>
    <row r="44" spans="1:42" s="4" customFormat="1" x14ac:dyDescent="0.25">
      <c r="A44" s="31" t="str">
        <f t="shared" si="1"/>
        <v/>
      </c>
      <c r="B44" s="99"/>
      <c r="C44" s="102"/>
      <c r="D44" s="103"/>
      <c r="E44" s="103"/>
      <c r="F44" s="103"/>
      <c r="G44" s="103"/>
      <c r="H44" s="103"/>
      <c r="I44" s="103"/>
      <c r="J44" s="34">
        <f t="shared" si="24"/>
        <v>0</v>
      </c>
      <c r="K44" s="25">
        <f t="shared" si="3"/>
        <v>0</v>
      </c>
      <c r="L44" s="25"/>
      <c r="M44" s="37"/>
      <c r="N44" s="37"/>
      <c r="O44" s="37"/>
      <c r="P44" s="37"/>
      <c r="Q44" s="37" t="s">
        <v>10</v>
      </c>
      <c r="R44" s="37"/>
      <c r="S44" s="39" t="e">
        <f>(J87)^2/K3</f>
        <v>#DIV/0!</v>
      </c>
      <c r="T44" s="37"/>
      <c r="U44" s="37"/>
      <c r="V44" s="37"/>
      <c r="W44" s="37"/>
      <c r="X44" s="37"/>
      <c r="Y44" s="37"/>
      <c r="Z44" s="37"/>
      <c r="AA44" s="53"/>
      <c r="AB44" s="53"/>
      <c r="AC44" s="53"/>
      <c r="AD44" s="37"/>
    </row>
    <row r="45" spans="1:42" s="4" customFormat="1" x14ac:dyDescent="0.25">
      <c r="A45" s="31" t="str">
        <f t="shared" si="1"/>
        <v/>
      </c>
      <c r="B45" s="99"/>
      <c r="C45" s="102"/>
      <c r="D45" s="103"/>
      <c r="E45" s="103"/>
      <c r="F45" s="103"/>
      <c r="G45" s="103"/>
      <c r="H45" s="103"/>
      <c r="I45" s="103"/>
      <c r="J45" s="34">
        <f t="shared" si="24"/>
        <v>0</v>
      </c>
      <c r="K45" s="25">
        <f t="shared" si="3"/>
        <v>0</v>
      </c>
      <c r="L45" s="25"/>
      <c r="M45" s="37"/>
      <c r="N45" s="37"/>
      <c r="O45" s="37"/>
      <c r="P45" s="37"/>
      <c r="Q45" s="47" t="s">
        <v>11</v>
      </c>
      <c r="R45" s="39"/>
      <c r="S45" s="39" t="e">
        <f>(D88+E88+F88+G88+H88+I88)-S44</f>
        <v>#DIV/0!</v>
      </c>
      <c r="T45" s="37"/>
      <c r="U45" s="37"/>
      <c r="V45" s="48"/>
      <c r="W45" s="48"/>
      <c r="X45" s="48"/>
      <c r="Y45" s="48"/>
      <c r="Z45" s="54"/>
      <c r="AA45" s="37"/>
      <c r="AB45" s="54"/>
      <c r="AC45" s="37"/>
      <c r="AD45" s="37"/>
    </row>
    <row r="46" spans="1:42" s="4" customFormat="1" x14ac:dyDescent="0.25">
      <c r="A46" s="31" t="str">
        <f t="shared" si="1"/>
        <v/>
      </c>
      <c r="B46" s="99"/>
      <c r="C46" s="102"/>
      <c r="D46" s="99"/>
      <c r="E46" s="99"/>
      <c r="F46" s="99"/>
      <c r="G46" s="99"/>
      <c r="H46" s="99"/>
      <c r="I46" s="99"/>
      <c r="J46" s="34">
        <f t="shared" si="24"/>
        <v>0</v>
      </c>
      <c r="K46" s="25">
        <f t="shared" si="3"/>
        <v>0</v>
      </c>
      <c r="L46" s="25"/>
      <c r="M46" s="37"/>
      <c r="N46" s="37"/>
      <c r="O46" s="37"/>
      <c r="P46" s="37"/>
      <c r="Q46" s="47" t="s">
        <v>12</v>
      </c>
      <c r="R46" s="37"/>
      <c r="S46" s="39" t="e">
        <f>(D87^2+E87^2+F87^2+G87^2+H87^2+I87^2)/(B3*E3)-S44</f>
        <v>#DIV/0!</v>
      </c>
      <c r="T46" s="37"/>
      <c r="U46" s="37"/>
      <c r="V46" s="48"/>
      <c r="W46" s="37"/>
      <c r="X46" s="37"/>
      <c r="Y46" s="37"/>
      <c r="Z46" s="37"/>
      <c r="AA46" s="37"/>
      <c r="AB46" s="40"/>
      <c r="AC46" s="49"/>
      <c r="AD46" s="37"/>
    </row>
    <row r="47" spans="1:42" s="4" customFormat="1" x14ac:dyDescent="0.25">
      <c r="A47" s="31" t="str">
        <f t="shared" si="1"/>
        <v/>
      </c>
      <c r="B47" s="99"/>
      <c r="C47" s="102"/>
      <c r="D47" s="99"/>
      <c r="E47" s="99"/>
      <c r="F47" s="99"/>
      <c r="G47" s="99"/>
      <c r="H47" s="99"/>
      <c r="I47" s="99"/>
      <c r="J47" s="34">
        <f t="shared" si="24"/>
        <v>0</v>
      </c>
      <c r="K47" s="25">
        <f t="shared" si="3"/>
        <v>0</v>
      </c>
      <c r="L47" s="25"/>
      <c r="M47" s="37"/>
      <c r="N47" s="37"/>
      <c r="O47" s="37"/>
      <c r="P47" s="37"/>
      <c r="Q47" s="47" t="s">
        <v>40</v>
      </c>
      <c r="R47" s="37"/>
      <c r="S47" s="39" t="e">
        <f>((Y27)/(H3*E3))-S44</f>
        <v>#DIV/0!</v>
      </c>
      <c r="T47" s="37"/>
      <c r="U47" s="37"/>
      <c r="V47" s="37"/>
      <c r="W47" s="37"/>
      <c r="X47" s="37"/>
      <c r="Y47" s="37"/>
      <c r="Z47" s="37"/>
      <c r="AA47" s="37"/>
      <c r="AB47" s="40"/>
      <c r="AC47" s="49"/>
      <c r="AD47" s="37"/>
    </row>
    <row r="48" spans="1:42" s="4" customFormat="1" x14ac:dyDescent="0.25">
      <c r="A48" s="31" t="str">
        <f t="shared" si="1"/>
        <v/>
      </c>
      <c r="B48" s="99"/>
      <c r="C48" s="102"/>
      <c r="D48" s="99"/>
      <c r="E48" s="99"/>
      <c r="F48" s="99"/>
      <c r="G48" s="99"/>
      <c r="H48" s="99"/>
      <c r="I48" s="99"/>
      <c r="J48" s="34">
        <f t="shared" si="24"/>
        <v>0</v>
      </c>
      <c r="K48" s="25">
        <f t="shared" si="3"/>
        <v>0</v>
      </c>
      <c r="L48" s="25"/>
      <c r="M48" s="37"/>
      <c r="N48" s="37"/>
      <c r="O48" s="37"/>
      <c r="P48" s="37"/>
      <c r="Q48" s="47" t="s">
        <v>41</v>
      </c>
      <c r="R48" s="37"/>
      <c r="S48" s="39" t="e">
        <f>(X28)/(H3*B3)-S44</f>
        <v>#DIV/0!</v>
      </c>
      <c r="T48" s="37"/>
      <c r="U48" s="37"/>
      <c r="V48" s="37"/>
      <c r="W48" s="37"/>
      <c r="X48" s="37"/>
      <c r="Y48" s="37"/>
      <c r="Z48" s="37"/>
      <c r="AA48" s="37"/>
      <c r="AB48" s="40"/>
      <c r="AC48" s="49"/>
      <c r="AD48" s="37"/>
    </row>
    <row r="49" spans="1:30" s="4" customFormat="1" x14ac:dyDescent="0.25">
      <c r="A49" s="31" t="str">
        <f t="shared" si="1"/>
        <v/>
      </c>
      <c r="B49" s="99"/>
      <c r="C49" s="102"/>
      <c r="D49" s="99"/>
      <c r="E49" s="99"/>
      <c r="F49" s="99"/>
      <c r="G49" s="99"/>
      <c r="H49" s="99"/>
      <c r="I49" s="99"/>
      <c r="J49" s="34">
        <f t="shared" si="24"/>
        <v>0</v>
      </c>
      <c r="K49" s="25">
        <f t="shared" si="3"/>
        <v>0</v>
      </c>
      <c r="L49" s="25"/>
      <c r="M49" s="37"/>
      <c r="N49" s="37"/>
      <c r="O49" s="37"/>
      <c r="P49" s="37"/>
      <c r="Q49" s="47" t="s">
        <v>42</v>
      </c>
      <c r="R49" s="37"/>
      <c r="S49" s="39" t="e">
        <f>(X29)/H3-S44-S47-S48</f>
        <v>#DIV/0!</v>
      </c>
      <c r="T49" s="37"/>
      <c r="U49" s="37"/>
      <c r="V49" s="37"/>
      <c r="W49" s="37"/>
      <c r="X49" s="37"/>
      <c r="Y49" s="37"/>
      <c r="Z49" s="37"/>
      <c r="AA49" s="37"/>
      <c r="AB49" s="40"/>
      <c r="AC49" s="49"/>
      <c r="AD49" s="37"/>
    </row>
    <row r="50" spans="1:30" s="4" customFormat="1" x14ac:dyDescent="0.25">
      <c r="A50" s="31" t="str">
        <f t="shared" si="1"/>
        <v/>
      </c>
      <c r="B50" s="99"/>
      <c r="C50" s="102"/>
      <c r="D50" s="99"/>
      <c r="E50" s="99"/>
      <c r="F50" s="99"/>
      <c r="G50" s="99"/>
      <c r="H50" s="99"/>
      <c r="I50" s="99"/>
      <c r="J50" s="34">
        <f t="shared" si="24"/>
        <v>0</v>
      </c>
      <c r="K50" s="25">
        <f t="shared" si="3"/>
        <v>0</v>
      </c>
      <c r="L50" s="25"/>
      <c r="M50" s="37"/>
      <c r="N50" s="37"/>
      <c r="O50" s="37"/>
      <c r="P50" s="37"/>
      <c r="Q50" s="47" t="s">
        <v>39</v>
      </c>
      <c r="R50" s="37"/>
      <c r="S50" s="39" t="e">
        <f>S45-S46-S47-S48-S49</f>
        <v>#DIV/0!</v>
      </c>
      <c r="T50" s="37"/>
      <c r="U50" s="37"/>
      <c r="V50" s="37"/>
      <c r="W50" s="37"/>
      <c r="X50" s="37"/>
      <c r="Y50" s="37"/>
      <c r="Z50" s="37"/>
      <c r="AA50" s="37"/>
      <c r="AB50" s="40"/>
      <c r="AC50" s="49"/>
      <c r="AD50" s="37"/>
    </row>
    <row r="51" spans="1:30" s="4" customFormat="1" x14ac:dyDescent="0.25">
      <c r="A51" s="31" t="str">
        <f t="shared" si="1"/>
        <v/>
      </c>
      <c r="B51" s="101"/>
      <c r="C51" s="101"/>
      <c r="D51" s="99"/>
      <c r="E51" s="99"/>
      <c r="F51" s="99"/>
      <c r="G51" s="99"/>
      <c r="H51" s="99"/>
      <c r="I51" s="99"/>
      <c r="J51" s="34">
        <f t="shared" si="24"/>
        <v>0</v>
      </c>
      <c r="K51" s="25">
        <f t="shared" si="3"/>
        <v>0</v>
      </c>
      <c r="L51" s="25"/>
      <c r="M51" s="37"/>
      <c r="N51" s="37"/>
      <c r="O51" s="37"/>
      <c r="P51" s="37"/>
      <c r="Q51" s="47"/>
      <c r="R51" s="37"/>
      <c r="S51" s="39"/>
      <c r="T51" s="37"/>
      <c r="U51" s="37"/>
      <c r="V51" s="37"/>
      <c r="W51" s="37"/>
      <c r="X51" s="37"/>
      <c r="Y51" s="37"/>
      <c r="Z51" s="37"/>
      <c r="AA51" s="37"/>
      <c r="AB51" s="40"/>
      <c r="AC51" s="49"/>
      <c r="AD51" s="37"/>
    </row>
    <row r="52" spans="1:30" s="4" customFormat="1" ht="15.75" x14ac:dyDescent="0.25">
      <c r="A52" s="31" t="str">
        <f t="shared" si="1"/>
        <v/>
      </c>
      <c r="B52" s="101"/>
      <c r="C52" s="101"/>
      <c r="D52" s="99"/>
      <c r="E52" s="99"/>
      <c r="F52" s="99"/>
      <c r="G52" s="99"/>
      <c r="H52" s="99"/>
      <c r="I52" s="99"/>
      <c r="J52" s="34">
        <f t="shared" si="24"/>
        <v>0</v>
      </c>
      <c r="K52" s="25">
        <f t="shared" si="3"/>
        <v>0</v>
      </c>
      <c r="L52" s="25"/>
      <c r="N52" s="4" t="str">
        <f>A1</f>
        <v>Factorial RBD</v>
      </c>
      <c r="O52" s="5"/>
      <c r="P52" s="10"/>
      <c r="Q52" s="11"/>
      <c r="R52" s="5"/>
      <c r="S52" s="12"/>
      <c r="T52" s="5"/>
      <c r="U52" s="5"/>
      <c r="V52" s="5"/>
      <c r="W52" s="5"/>
      <c r="X52" s="1"/>
      <c r="Y52" s="1"/>
      <c r="Z52" s="37"/>
      <c r="AA52" s="37"/>
      <c r="AB52" s="40"/>
      <c r="AC52" s="8"/>
    </row>
    <row r="53" spans="1:30" s="4" customFormat="1" ht="18.75" x14ac:dyDescent="0.3">
      <c r="A53" s="31" t="str">
        <f t="shared" si="1"/>
        <v/>
      </c>
      <c r="B53" s="101"/>
      <c r="C53" s="101"/>
      <c r="D53" s="99"/>
      <c r="E53" s="99"/>
      <c r="F53" s="99"/>
      <c r="G53" s="99"/>
      <c r="H53" s="99"/>
      <c r="I53" s="99"/>
      <c r="J53" s="34">
        <f t="shared" si="24"/>
        <v>0</v>
      </c>
      <c r="K53" s="25">
        <f t="shared" si="3"/>
        <v>0</v>
      </c>
      <c r="L53" s="25"/>
      <c r="N53" s="5"/>
      <c r="O53" s="5"/>
      <c r="P53" s="5"/>
      <c r="Q53" s="5"/>
      <c r="R53" s="14" t="s">
        <v>13</v>
      </c>
      <c r="S53" s="5"/>
      <c r="T53" s="5"/>
      <c r="U53" s="5"/>
      <c r="X53" s="1"/>
      <c r="Y53" s="1"/>
      <c r="Z53" s="37"/>
      <c r="AA53" s="37"/>
      <c r="AB53" s="40"/>
      <c r="AC53" s="8"/>
    </row>
    <row r="54" spans="1:30" s="4" customFormat="1" ht="30" x14ac:dyDescent="0.25">
      <c r="A54" s="31" t="str">
        <f t="shared" si="1"/>
        <v/>
      </c>
      <c r="B54" s="101"/>
      <c r="C54" s="101"/>
      <c r="D54" s="99"/>
      <c r="E54" s="99"/>
      <c r="F54" s="99"/>
      <c r="G54" s="99"/>
      <c r="H54" s="99"/>
      <c r="I54" s="99"/>
      <c r="J54" s="34">
        <f t="shared" si="24"/>
        <v>0</v>
      </c>
      <c r="K54" s="25">
        <f t="shared" si="3"/>
        <v>0</v>
      </c>
      <c r="L54" s="25"/>
      <c r="N54" s="70" t="s">
        <v>36</v>
      </c>
      <c r="O54" s="70"/>
      <c r="P54" s="71" t="s">
        <v>35</v>
      </c>
      <c r="Q54" s="71" t="s">
        <v>14</v>
      </c>
      <c r="R54" s="71" t="s">
        <v>33</v>
      </c>
      <c r="S54" s="71" t="s">
        <v>15</v>
      </c>
      <c r="T54" s="72" t="s">
        <v>16</v>
      </c>
      <c r="U54" s="72" t="s">
        <v>34</v>
      </c>
      <c r="V54" s="73" t="s">
        <v>49</v>
      </c>
      <c r="W54" s="73" t="s">
        <v>50</v>
      </c>
      <c r="X54" s="1"/>
      <c r="Y54" s="1"/>
      <c r="Z54" s="55" t="str">
        <f t="shared" ref="Z54:Z62" si="31">N67</f>
        <v xml:space="preserve"> </v>
      </c>
      <c r="AA54" s="55" t="e">
        <f t="shared" ref="AA54:AA62" si="32">X67</f>
        <v>#DIV/0!</v>
      </c>
      <c r="AB54" s="40"/>
      <c r="AC54" s="8"/>
    </row>
    <row r="55" spans="1:30" s="4" customFormat="1" x14ac:dyDescent="0.25">
      <c r="A55" s="31" t="str">
        <f t="shared" si="1"/>
        <v/>
      </c>
      <c r="B55" s="101"/>
      <c r="C55" s="101"/>
      <c r="D55" s="99"/>
      <c r="E55" s="99"/>
      <c r="F55" s="99"/>
      <c r="G55" s="99"/>
      <c r="H55" s="99"/>
      <c r="I55" s="99"/>
      <c r="J55" s="34">
        <f t="shared" si="24"/>
        <v>0</v>
      </c>
      <c r="K55" s="25">
        <f t="shared" si="3"/>
        <v>0</v>
      </c>
      <c r="L55" s="25"/>
      <c r="N55" s="74" t="s">
        <v>30</v>
      </c>
      <c r="O55" s="75"/>
      <c r="P55" s="76">
        <f>H3-1</f>
        <v>-1</v>
      </c>
      <c r="Q55" s="77" t="e">
        <f>S46</f>
        <v>#DIV/0!</v>
      </c>
      <c r="R55" s="77" t="e">
        <f>(Q55/P55)</f>
        <v>#DIV/0!</v>
      </c>
      <c r="S55" s="77" t="e">
        <f>(R55/R59)</f>
        <v>#DIV/0!</v>
      </c>
      <c r="T55" s="78" t="e">
        <f>FDIST(S55,P55,P59)</f>
        <v>#DIV/0!</v>
      </c>
      <c r="U55" s="79" t="e">
        <f>IF(T55&lt;=0.01," ** 1%",IF(T55&lt;=0.05,"* 5%",IF(T55&gt;0.05, "NS")))</f>
        <v>#DIV/0!</v>
      </c>
      <c r="V55" s="68" t="e">
        <f>Q55/$Q$60</f>
        <v>#DIV/0!</v>
      </c>
      <c r="W55" s="69" t="e">
        <f>Q55/(Q55+$Q$59)</f>
        <v>#DIV/0!</v>
      </c>
      <c r="X55" s="1"/>
      <c r="Y55" s="1"/>
      <c r="Z55" s="55" t="str">
        <f t="shared" si="31"/>
        <v xml:space="preserve"> </v>
      </c>
      <c r="AA55" s="55" t="str">
        <f t="shared" si="32"/>
        <v xml:space="preserve"> </v>
      </c>
      <c r="AB55" s="40"/>
      <c r="AC55" s="8"/>
    </row>
    <row r="56" spans="1:30" s="4" customFormat="1" x14ac:dyDescent="0.25">
      <c r="A56" s="31" t="str">
        <f t="shared" si="1"/>
        <v/>
      </c>
      <c r="B56" s="101"/>
      <c r="C56" s="101"/>
      <c r="D56" s="99"/>
      <c r="E56" s="99"/>
      <c r="F56" s="99"/>
      <c r="G56" s="99"/>
      <c r="H56" s="99"/>
      <c r="I56" s="99"/>
      <c r="J56" s="34">
        <f t="shared" si="24"/>
        <v>0</v>
      </c>
      <c r="K56" s="25">
        <f t="shared" si="3"/>
        <v>0</v>
      </c>
      <c r="L56" s="25"/>
      <c r="N56" s="74" t="s">
        <v>20</v>
      </c>
      <c r="O56" s="75"/>
      <c r="P56" s="76">
        <f>B3-1</f>
        <v>-1</v>
      </c>
      <c r="Q56" s="77" t="e">
        <f>S47</f>
        <v>#DIV/0!</v>
      </c>
      <c r="R56" s="77" t="e">
        <f>(Q56/P56)</f>
        <v>#DIV/0!</v>
      </c>
      <c r="S56" s="77" t="e">
        <f>(R56/R59)</f>
        <v>#DIV/0!</v>
      </c>
      <c r="T56" s="78" t="e">
        <f>FDIST(S56,P56,P59)</f>
        <v>#DIV/0!</v>
      </c>
      <c r="U56" s="79" t="e">
        <f>IF(T56&lt;=0.01," ** 1%",IF(T56&lt;=0.05,"* 5%",IF(T56&gt;0.05, "NS")))</f>
        <v>#DIV/0!</v>
      </c>
      <c r="V56" s="68" t="e">
        <f>Q56/$Q$60</f>
        <v>#DIV/0!</v>
      </c>
      <c r="W56" s="69" t="e">
        <f t="shared" ref="W56:W58" si="33">Q56/(Q56+$Q$59)</f>
        <v>#DIV/0!</v>
      </c>
      <c r="X56" s="1"/>
      <c r="Y56" s="1"/>
      <c r="Z56" s="55" t="str">
        <f t="shared" si="31"/>
        <v xml:space="preserve"> </v>
      </c>
      <c r="AA56" s="55" t="str">
        <f t="shared" si="32"/>
        <v xml:space="preserve"> </v>
      </c>
      <c r="AB56" s="40"/>
      <c r="AC56" s="8"/>
    </row>
    <row r="57" spans="1:30" s="4" customFormat="1" x14ac:dyDescent="0.25">
      <c r="A57" s="31" t="str">
        <f t="shared" si="1"/>
        <v/>
      </c>
      <c r="B57" s="101"/>
      <c r="C57" s="101"/>
      <c r="D57" s="99"/>
      <c r="E57" s="99"/>
      <c r="F57" s="99"/>
      <c r="G57" s="99"/>
      <c r="H57" s="99"/>
      <c r="I57" s="99"/>
      <c r="J57" s="34">
        <f t="shared" si="24"/>
        <v>0</v>
      </c>
      <c r="K57" s="25">
        <f t="shared" si="3"/>
        <v>0</v>
      </c>
      <c r="L57" s="25"/>
      <c r="N57" s="74" t="s">
        <v>21</v>
      </c>
      <c r="O57" s="75"/>
      <c r="P57" s="76">
        <f>E3-1</f>
        <v>-1</v>
      </c>
      <c r="Q57" s="77" t="e">
        <f>S48</f>
        <v>#DIV/0!</v>
      </c>
      <c r="R57" s="77" t="e">
        <f>(Q57/P57)</f>
        <v>#DIV/0!</v>
      </c>
      <c r="S57" s="77" t="e">
        <f>(R57/R59)</f>
        <v>#DIV/0!</v>
      </c>
      <c r="T57" s="78" t="e">
        <f>FDIST(S57,P57,P59)</f>
        <v>#DIV/0!</v>
      </c>
      <c r="U57" s="79" t="e">
        <f>IF(T57&lt;=0.01," ** 1%",IF(T57&lt;=0.05,"* 5%",IF(T57&gt;0.05, "NS")))</f>
        <v>#DIV/0!</v>
      </c>
      <c r="V57" s="68" t="e">
        <f>Q57/$Q$60</f>
        <v>#DIV/0!</v>
      </c>
      <c r="W57" s="69" t="e">
        <f t="shared" si="33"/>
        <v>#DIV/0!</v>
      </c>
      <c r="X57" s="1"/>
      <c r="Y57" s="1"/>
      <c r="Z57" s="55" t="str">
        <f t="shared" si="31"/>
        <v xml:space="preserve"> </v>
      </c>
      <c r="AA57" s="55" t="str">
        <f t="shared" si="32"/>
        <v xml:space="preserve"> </v>
      </c>
      <c r="AB57" s="40"/>
      <c r="AC57" s="8"/>
    </row>
    <row r="58" spans="1:30" s="4" customFormat="1" x14ac:dyDescent="0.25">
      <c r="A58" s="31" t="str">
        <f t="shared" si="1"/>
        <v/>
      </c>
      <c r="B58" s="101"/>
      <c r="C58" s="101"/>
      <c r="D58" s="99"/>
      <c r="E58" s="99"/>
      <c r="F58" s="99"/>
      <c r="G58" s="99"/>
      <c r="H58" s="99"/>
      <c r="I58" s="99"/>
      <c r="J58" s="34">
        <f t="shared" si="24"/>
        <v>0</v>
      </c>
      <c r="K58" s="25">
        <f t="shared" si="3"/>
        <v>0</v>
      </c>
      <c r="L58" s="25"/>
      <c r="N58" s="74" t="s">
        <v>22</v>
      </c>
      <c r="O58" s="75"/>
      <c r="P58" s="76">
        <f>P56*P57</f>
        <v>1</v>
      </c>
      <c r="Q58" s="77" t="e">
        <f>S49</f>
        <v>#DIV/0!</v>
      </c>
      <c r="R58" s="77" t="e">
        <f>(Q58/P58)</f>
        <v>#DIV/0!</v>
      </c>
      <c r="S58" s="77" t="e">
        <f>(R58/R59)</f>
        <v>#DIV/0!</v>
      </c>
      <c r="T58" s="78" t="e">
        <f>FDIST(S58,P58,P59)</f>
        <v>#DIV/0!</v>
      </c>
      <c r="U58" s="79" t="e">
        <f>IF(T58&lt;=0.01," ** 1%",IF(T58&lt;=0.05,"* 5%",IF(T58&gt;0.05, "NS")))</f>
        <v>#DIV/0!</v>
      </c>
      <c r="V58" s="68" t="e">
        <f>Q58/$Q$60</f>
        <v>#DIV/0!</v>
      </c>
      <c r="W58" s="69" t="e">
        <f t="shared" si="33"/>
        <v>#DIV/0!</v>
      </c>
      <c r="X58" s="1"/>
      <c r="Y58" s="6"/>
      <c r="Z58" s="55" t="str">
        <f t="shared" si="31"/>
        <v xml:space="preserve"> </v>
      </c>
      <c r="AA58" s="55" t="str">
        <f t="shared" si="32"/>
        <v xml:space="preserve"> </v>
      </c>
      <c r="AB58" s="40"/>
      <c r="AC58" s="8"/>
    </row>
    <row r="59" spans="1:30" s="4" customFormat="1" x14ac:dyDescent="0.25">
      <c r="A59" s="31" t="str">
        <f t="shared" si="1"/>
        <v/>
      </c>
      <c r="B59" s="101"/>
      <c r="C59" s="101"/>
      <c r="D59" s="99"/>
      <c r="E59" s="99"/>
      <c r="F59" s="99"/>
      <c r="G59" s="99"/>
      <c r="H59" s="99"/>
      <c r="I59" s="99"/>
      <c r="J59" s="34">
        <f t="shared" si="24"/>
        <v>0</v>
      </c>
      <c r="K59" s="25">
        <f t="shared" si="3"/>
        <v>0</v>
      </c>
      <c r="L59" s="25"/>
      <c r="N59" s="70" t="s">
        <v>37</v>
      </c>
      <c r="O59" s="80"/>
      <c r="P59" s="81">
        <f>P55*(B3*E3-1)</f>
        <v>1</v>
      </c>
      <c r="Q59" s="82" t="e">
        <f>S50</f>
        <v>#DIV/0!</v>
      </c>
      <c r="R59" s="82" t="e">
        <f>(Q59/P59)</f>
        <v>#DIV/0!</v>
      </c>
      <c r="S59" s="81"/>
      <c r="T59" s="80"/>
      <c r="U59" s="81"/>
      <c r="X59" s="2"/>
      <c r="Y59" s="7"/>
      <c r="Z59" s="55" t="str">
        <f t="shared" si="31"/>
        <v xml:space="preserve"> </v>
      </c>
      <c r="AA59" s="55" t="str">
        <f t="shared" si="32"/>
        <v xml:space="preserve"> </v>
      </c>
      <c r="AB59" s="40"/>
      <c r="AC59" s="8"/>
    </row>
    <row r="60" spans="1:30" s="4" customFormat="1" x14ac:dyDescent="0.25">
      <c r="A60" s="31" t="str">
        <f t="shared" si="1"/>
        <v/>
      </c>
      <c r="B60" s="101"/>
      <c r="C60" s="101"/>
      <c r="D60" s="99"/>
      <c r="E60" s="99"/>
      <c r="F60" s="99"/>
      <c r="G60" s="99"/>
      <c r="H60" s="99"/>
      <c r="I60" s="99"/>
      <c r="J60" s="34">
        <f t="shared" si="24"/>
        <v>0</v>
      </c>
      <c r="K60" s="25">
        <f t="shared" si="3"/>
        <v>0</v>
      </c>
      <c r="L60" s="25"/>
      <c r="N60" s="83" t="s">
        <v>7</v>
      </c>
      <c r="O60" s="83"/>
      <c r="P60" s="84">
        <f>SUM(P55:P59)</f>
        <v>-1</v>
      </c>
      <c r="Q60" s="85" t="e">
        <f>SUM(Q55:Q59)</f>
        <v>#DIV/0!</v>
      </c>
      <c r="R60" s="84"/>
      <c r="S60" s="84"/>
      <c r="T60" s="84"/>
      <c r="U60" s="84"/>
      <c r="V60" s="84"/>
      <c r="W60" s="84"/>
      <c r="X60" s="2"/>
      <c r="Y60" s="7"/>
      <c r="Z60" s="55" t="str">
        <f t="shared" si="31"/>
        <v xml:space="preserve"> </v>
      </c>
      <c r="AA60" s="55" t="str">
        <f t="shared" si="32"/>
        <v xml:space="preserve"> </v>
      </c>
      <c r="AB60" s="40"/>
      <c r="AC60" s="8"/>
    </row>
    <row r="61" spans="1:30" s="4" customFormat="1" x14ac:dyDescent="0.25">
      <c r="A61" s="31" t="str">
        <f t="shared" si="1"/>
        <v/>
      </c>
      <c r="B61" s="101"/>
      <c r="C61" s="101"/>
      <c r="D61" s="99"/>
      <c r="E61" s="99"/>
      <c r="F61" s="99"/>
      <c r="G61" s="99"/>
      <c r="H61" s="99"/>
      <c r="I61" s="99"/>
      <c r="J61" s="34">
        <f t="shared" si="24"/>
        <v>0</v>
      </c>
      <c r="K61" s="25">
        <f t="shared" si="3"/>
        <v>0</v>
      </c>
      <c r="L61" s="25"/>
      <c r="O61" s="1"/>
      <c r="P61" s="75"/>
      <c r="Q61" s="75"/>
      <c r="R61" s="86" t="s">
        <v>17</v>
      </c>
      <c r="S61" s="86" t="s">
        <v>18</v>
      </c>
      <c r="T61" s="87" t="s">
        <v>19</v>
      </c>
      <c r="U61" s="87" t="s">
        <v>51</v>
      </c>
      <c r="V61" s="75"/>
      <c r="W61" s="75"/>
      <c r="X61" s="1"/>
      <c r="Y61" s="5"/>
      <c r="Z61" s="55" t="str">
        <f t="shared" si="31"/>
        <v xml:space="preserve"> </v>
      </c>
      <c r="AA61" s="55" t="str">
        <f t="shared" si="32"/>
        <v xml:space="preserve"> </v>
      </c>
      <c r="AB61" s="40"/>
      <c r="AC61" s="8"/>
    </row>
    <row r="62" spans="1:30" s="4" customFormat="1" x14ac:dyDescent="0.25">
      <c r="A62" s="31" t="str">
        <f t="shared" si="1"/>
        <v/>
      </c>
      <c r="B62" s="99"/>
      <c r="C62" s="102"/>
      <c r="D62" s="99"/>
      <c r="E62" s="99"/>
      <c r="F62" s="99"/>
      <c r="G62" s="99"/>
      <c r="H62" s="99"/>
      <c r="I62" s="99"/>
      <c r="J62" s="34">
        <f t="shared" si="24"/>
        <v>0</v>
      </c>
      <c r="K62" s="25">
        <f t="shared" si="3"/>
        <v>0</v>
      </c>
      <c r="L62" s="25"/>
      <c r="O62" s="1"/>
      <c r="P62" s="75"/>
      <c r="Q62" s="75" t="s">
        <v>20</v>
      </c>
      <c r="R62" s="88" t="e">
        <f>SQRT(R59/(H3*E3))</f>
        <v>#DIV/0!</v>
      </c>
      <c r="S62" s="88" t="e">
        <f>SQRT(2*R59/(H3*E3))</f>
        <v>#DIV/0!</v>
      </c>
      <c r="T62" s="89" t="e">
        <f>S62*TINV(0.05,P59)</f>
        <v>#DIV/0!</v>
      </c>
      <c r="U62" s="89" t="e">
        <f>S62*TINV(0.01,P59)</f>
        <v>#DIV/0!</v>
      </c>
      <c r="V62" s="76" t="s">
        <v>23</v>
      </c>
      <c r="W62" s="90" t="e">
        <f>J87/K3</f>
        <v>#DIV/0!</v>
      </c>
      <c r="X62" s="1"/>
      <c r="Y62" s="5"/>
      <c r="Z62" s="55" t="str">
        <f t="shared" si="31"/>
        <v xml:space="preserve"> </v>
      </c>
      <c r="AA62" s="55" t="str">
        <f t="shared" si="32"/>
        <v xml:space="preserve"> </v>
      </c>
      <c r="AB62" s="40" t="str">
        <f>IF(C22=0," ", C22)</f>
        <v xml:space="preserve"> </v>
      </c>
      <c r="AC62" s="8" t="str">
        <f>IF(K22=0," ",K22)</f>
        <v xml:space="preserve"> </v>
      </c>
    </row>
    <row r="63" spans="1:30" s="4" customFormat="1" x14ac:dyDescent="0.25">
      <c r="A63" s="31" t="str">
        <f t="shared" si="1"/>
        <v/>
      </c>
      <c r="B63" s="99"/>
      <c r="C63" s="99"/>
      <c r="D63" s="99"/>
      <c r="E63" s="99"/>
      <c r="F63" s="99"/>
      <c r="G63" s="99"/>
      <c r="H63" s="99"/>
      <c r="I63" s="99"/>
      <c r="J63" s="34">
        <f t="shared" si="24"/>
        <v>0</v>
      </c>
      <c r="K63" s="25">
        <f t="shared" si="3"/>
        <v>0</v>
      </c>
      <c r="L63" s="25"/>
      <c r="N63" s="86"/>
      <c r="O63" s="1"/>
      <c r="P63" s="75"/>
      <c r="Q63" s="75" t="s">
        <v>21</v>
      </c>
      <c r="R63" s="88" t="e">
        <f>SQRT(R59/(H3*B3))</f>
        <v>#DIV/0!</v>
      </c>
      <c r="S63" s="88" t="e">
        <f>SQRT(2*R59/(H3*B3))</f>
        <v>#DIV/0!</v>
      </c>
      <c r="T63" s="89" t="e">
        <f>S63*TINV(0.05,P59)</f>
        <v>#DIV/0!</v>
      </c>
      <c r="U63" s="89" t="e">
        <f>S63*TINV(0.01,P59)</f>
        <v>#DIV/0!</v>
      </c>
      <c r="V63" s="76" t="s">
        <v>24</v>
      </c>
      <c r="W63" s="91" t="e">
        <f>SQRT(R59)/W62</f>
        <v>#DIV/0!</v>
      </c>
      <c r="X63" s="1"/>
      <c r="Y63" s="5"/>
      <c r="Z63" s="55"/>
      <c r="AA63" s="55"/>
      <c r="AB63" s="40" t="str">
        <f>IF(C23=0," ", C23)</f>
        <v xml:space="preserve"> </v>
      </c>
      <c r="AC63" s="8" t="str">
        <f>IF(K23=0," ",K23)</f>
        <v xml:space="preserve"> </v>
      </c>
    </row>
    <row r="64" spans="1:30" s="4" customFormat="1" x14ac:dyDescent="0.25">
      <c r="A64" s="31" t="str">
        <f t="shared" si="1"/>
        <v/>
      </c>
      <c r="B64" s="99"/>
      <c r="C64" s="99"/>
      <c r="D64" s="99"/>
      <c r="E64" s="99"/>
      <c r="F64" s="99"/>
      <c r="G64" s="99"/>
      <c r="H64" s="99"/>
      <c r="I64" s="99"/>
      <c r="J64" s="34">
        <f t="shared" si="24"/>
        <v>0</v>
      </c>
      <c r="K64" s="25">
        <f t="shared" si="3"/>
        <v>0</v>
      </c>
      <c r="L64" s="25"/>
      <c r="N64" s="86"/>
      <c r="O64" s="1"/>
      <c r="P64" s="75"/>
      <c r="Q64" s="75" t="s">
        <v>22</v>
      </c>
      <c r="R64" s="88" t="e">
        <f>SQRT(R59/H3)</f>
        <v>#DIV/0!</v>
      </c>
      <c r="S64" s="88" t="e">
        <f>SQRT(2*R59/H3)</f>
        <v>#DIV/0!</v>
      </c>
      <c r="T64" s="89" t="e">
        <f>S64*TINV(0.05,P59)</f>
        <v>#DIV/0!</v>
      </c>
      <c r="U64" s="89" t="e">
        <f>S64*TINV(0.01,P59)</f>
        <v>#DIV/0!</v>
      </c>
      <c r="V64" s="75"/>
      <c r="W64" s="75"/>
      <c r="X64" s="1"/>
      <c r="Y64" s="5"/>
      <c r="Z64" s="55" t="str">
        <f>O66</f>
        <v xml:space="preserve"> </v>
      </c>
      <c r="AA64" s="55" t="e">
        <f>O76</f>
        <v>#DIV/0!</v>
      </c>
      <c r="AB64" s="40" t="str">
        <f>IF(C24=0," ", C24)</f>
        <v xml:space="preserve"> </v>
      </c>
      <c r="AC64" s="8" t="str">
        <f>IF(K24=0," ",K24)</f>
        <v xml:space="preserve"> </v>
      </c>
    </row>
    <row r="65" spans="1:28" s="4" customFormat="1" ht="18" customHeight="1" x14ac:dyDescent="0.25">
      <c r="A65" s="31" t="str">
        <f t="shared" si="1"/>
        <v/>
      </c>
      <c r="B65" s="99"/>
      <c r="C65" s="99"/>
      <c r="D65" s="99"/>
      <c r="E65" s="99"/>
      <c r="F65" s="99"/>
      <c r="G65" s="99"/>
      <c r="H65" s="99"/>
      <c r="I65" s="99"/>
      <c r="J65" s="34">
        <f t="shared" si="24"/>
        <v>0</v>
      </c>
      <c r="K65" s="25">
        <f t="shared" si="3"/>
        <v>0</v>
      </c>
      <c r="L65" s="25"/>
      <c r="N65" s="96" t="s">
        <v>38</v>
      </c>
      <c r="O65" s="96"/>
      <c r="P65" s="96"/>
      <c r="Q65" s="96"/>
      <c r="R65" s="96"/>
      <c r="S65" s="96"/>
      <c r="T65" s="96"/>
      <c r="U65" s="96"/>
      <c r="V65" s="96"/>
      <c r="W65" s="96"/>
      <c r="Z65" s="55" t="str">
        <f>P66</f>
        <v xml:space="preserve"> </v>
      </c>
      <c r="AA65" s="55" t="str">
        <f>P76</f>
        <v xml:space="preserve"> </v>
      </c>
      <c r="AB65" s="37"/>
    </row>
    <row r="66" spans="1:28" x14ac:dyDescent="0.25">
      <c r="A66" s="31" t="str">
        <f t="shared" si="1"/>
        <v/>
      </c>
      <c r="B66" s="99"/>
      <c r="C66" s="99"/>
      <c r="D66" s="99"/>
      <c r="E66" s="99"/>
      <c r="F66" s="99"/>
      <c r="G66" s="99"/>
      <c r="H66" s="99"/>
      <c r="I66" s="99"/>
      <c r="J66" s="34">
        <f t="shared" si="24"/>
        <v>0</v>
      </c>
      <c r="K66" s="25">
        <f t="shared" si="3"/>
        <v>0</v>
      </c>
      <c r="L66" s="25"/>
      <c r="N66" s="92"/>
      <c r="O66" s="93" t="str">
        <f>IF(O33=" "," ", "B1 ")</f>
        <v xml:space="preserve"> </v>
      </c>
      <c r="P66" s="93" t="str">
        <f>IF(P33=" "," ", "B2 ")</f>
        <v xml:space="preserve"> </v>
      </c>
      <c r="Q66" s="93" t="str">
        <f>IF(Q33=" "," ", "B3 ")</f>
        <v xml:space="preserve"> </v>
      </c>
      <c r="R66" s="93" t="str">
        <f>IF(R33=" "," ", "B4 ")</f>
        <v xml:space="preserve"> </v>
      </c>
      <c r="S66" s="93" t="str">
        <f>IF(S33=" "," ", "B5 ")</f>
        <v xml:space="preserve"> </v>
      </c>
      <c r="T66" s="93" t="str">
        <f>IF(T33=" "," ", "B6 ")</f>
        <v xml:space="preserve"> </v>
      </c>
      <c r="U66" s="93" t="str">
        <f>IF(U33=" "," ", "B7 ")</f>
        <v xml:space="preserve"> </v>
      </c>
      <c r="V66" s="93" t="str">
        <f>IF(V33=" "," ", "B8 ")</f>
        <v xml:space="preserve"> </v>
      </c>
      <c r="W66" s="93" t="str">
        <f>IF(W33=" "," ", "B9 ")</f>
        <v xml:space="preserve"> </v>
      </c>
      <c r="X66" s="93" t="s">
        <v>8</v>
      </c>
      <c r="Z66" s="55" t="str">
        <f>Q66</f>
        <v xml:space="preserve"> </v>
      </c>
      <c r="AA66" s="55" t="str">
        <f>Q76</f>
        <v xml:space="preserve"> </v>
      </c>
      <c r="AB66" s="37"/>
    </row>
    <row r="67" spans="1:28" x14ac:dyDescent="0.25">
      <c r="A67" s="31" t="str">
        <f t="shared" si="1"/>
        <v/>
      </c>
      <c r="B67" s="99"/>
      <c r="C67" s="99"/>
      <c r="D67" s="99"/>
      <c r="E67" s="99"/>
      <c r="F67" s="99"/>
      <c r="G67" s="99"/>
      <c r="H67" s="99"/>
      <c r="I67" s="99"/>
      <c r="J67" s="34">
        <f t="shared" si="24"/>
        <v>0</v>
      </c>
      <c r="K67" s="25">
        <f t="shared" si="3"/>
        <v>0</v>
      </c>
      <c r="L67" s="25"/>
      <c r="N67" s="93" t="str">
        <f>IF(O33=" "," ", "A1 ")</f>
        <v xml:space="preserve"> </v>
      </c>
      <c r="O67" s="94" t="str">
        <f>O33</f>
        <v xml:space="preserve"> </v>
      </c>
      <c r="P67" s="94" t="str">
        <f t="shared" ref="P67:W67" si="34">P33</f>
        <v xml:space="preserve"> </v>
      </c>
      <c r="Q67" s="94" t="str">
        <f t="shared" si="34"/>
        <v xml:space="preserve"> </v>
      </c>
      <c r="R67" s="94" t="str">
        <f t="shared" si="34"/>
        <v xml:space="preserve"> </v>
      </c>
      <c r="S67" s="94" t="str">
        <f t="shared" si="34"/>
        <v xml:space="preserve"> </v>
      </c>
      <c r="T67" s="94" t="str">
        <f t="shared" si="34"/>
        <v xml:space="preserve"> </v>
      </c>
      <c r="U67" s="94" t="str">
        <f t="shared" si="34"/>
        <v xml:space="preserve"> </v>
      </c>
      <c r="V67" s="94" t="str">
        <f t="shared" si="34"/>
        <v xml:space="preserve"> </v>
      </c>
      <c r="W67" s="94" t="str">
        <f t="shared" si="34"/>
        <v xml:space="preserve"> </v>
      </c>
      <c r="X67" s="95" t="e">
        <f>X33</f>
        <v>#DIV/0!</v>
      </c>
      <c r="Z67" s="55" t="str">
        <f>R66</f>
        <v xml:space="preserve"> </v>
      </c>
      <c r="AA67" s="55" t="str">
        <f>R76</f>
        <v xml:space="preserve"> </v>
      </c>
      <c r="AB67" s="37"/>
    </row>
    <row r="68" spans="1:28" x14ac:dyDescent="0.25">
      <c r="A68" s="31" t="str">
        <f t="shared" si="1"/>
        <v/>
      </c>
      <c r="B68" s="99"/>
      <c r="C68" s="99"/>
      <c r="D68" s="99"/>
      <c r="E68" s="99"/>
      <c r="F68" s="99"/>
      <c r="G68" s="99"/>
      <c r="H68" s="99"/>
      <c r="I68" s="99"/>
      <c r="J68" s="34">
        <f t="shared" si="24"/>
        <v>0</v>
      </c>
      <c r="K68" s="25">
        <f t="shared" si="3"/>
        <v>0</v>
      </c>
      <c r="L68" s="25"/>
      <c r="N68" s="93" t="str">
        <f>IF(O34=" "," ", "A2 ")</f>
        <v xml:space="preserve"> </v>
      </c>
      <c r="O68" s="94" t="str">
        <f t="shared" ref="O68:W68" si="35">O34</f>
        <v xml:space="preserve"> </v>
      </c>
      <c r="P68" s="94" t="str">
        <f t="shared" si="35"/>
        <v xml:space="preserve"> </v>
      </c>
      <c r="Q68" s="94" t="str">
        <f t="shared" si="35"/>
        <v xml:space="preserve"> </v>
      </c>
      <c r="R68" s="94" t="str">
        <f t="shared" si="35"/>
        <v xml:space="preserve"> </v>
      </c>
      <c r="S68" s="94" t="str">
        <f t="shared" si="35"/>
        <v xml:space="preserve"> </v>
      </c>
      <c r="T68" s="94" t="str">
        <f t="shared" si="35"/>
        <v xml:space="preserve"> </v>
      </c>
      <c r="U68" s="94" t="str">
        <f t="shared" si="35"/>
        <v xml:space="preserve"> </v>
      </c>
      <c r="V68" s="94" t="str">
        <f t="shared" si="35"/>
        <v xml:space="preserve"> </v>
      </c>
      <c r="W68" s="94" t="str">
        <f t="shared" si="35"/>
        <v xml:space="preserve"> </v>
      </c>
      <c r="X68" s="95" t="str">
        <f t="shared" ref="X68:X75" si="36">IF(O68=" ", " ",X34)</f>
        <v xml:space="preserve"> </v>
      </c>
      <c r="Z68" s="55" t="str">
        <f>S66</f>
        <v xml:space="preserve"> </v>
      </c>
      <c r="AA68" s="55" t="str">
        <f>S76</f>
        <v xml:space="preserve"> </v>
      </c>
      <c r="AB68" s="37"/>
    </row>
    <row r="69" spans="1:28" x14ac:dyDescent="0.25">
      <c r="A69" s="31" t="str">
        <f t="shared" si="1"/>
        <v/>
      </c>
      <c r="B69" s="99"/>
      <c r="C69" s="99"/>
      <c r="D69" s="99"/>
      <c r="E69" s="99"/>
      <c r="F69" s="99"/>
      <c r="G69" s="99"/>
      <c r="H69" s="99"/>
      <c r="I69" s="99"/>
      <c r="J69" s="34">
        <f t="shared" si="24"/>
        <v>0</v>
      </c>
      <c r="K69" s="25">
        <f t="shared" si="3"/>
        <v>0</v>
      </c>
      <c r="L69" s="25"/>
      <c r="N69" s="93" t="str">
        <f>IF(O35=" "," ", "A3 ")</f>
        <v xml:space="preserve"> </v>
      </c>
      <c r="O69" s="94" t="str">
        <f t="shared" ref="O69:W69" si="37">O35</f>
        <v xml:space="preserve"> </v>
      </c>
      <c r="P69" s="94" t="str">
        <f t="shared" si="37"/>
        <v xml:space="preserve"> </v>
      </c>
      <c r="Q69" s="94" t="str">
        <f t="shared" si="37"/>
        <v xml:space="preserve"> </v>
      </c>
      <c r="R69" s="94" t="str">
        <f t="shared" si="37"/>
        <v xml:space="preserve"> </v>
      </c>
      <c r="S69" s="94" t="str">
        <f t="shared" si="37"/>
        <v xml:space="preserve"> </v>
      </c>
      <c r="T69" s="94" t="str">
        <f t="shared" si="37"/>
        <v xml:space="preserve"> </v>
      </c>
      <c r="U69" s="94" t="str">
        <f t="shared" si="37"/>
        <v xml:space="preserve"> </v>
      </c>
      <c r="V69" s="94" t="str">
        <f t="shared" si="37"/>
        <v xml:space="preserve"> </v>
      </c>
      <c r="W69" s="94" t="str">
        <f t="shared" si="37"/>
        <v xml:space="preserve"> </v>
      </c>
      <c r="X69" s="95" t="str">
        <f t="shared" si="36"/>
        <v xml:space="preserve"> </v>
      </c>
      <c r="Z69" s="39" t="str">
        <f>T66</f>
        <v xml:space="preserve"> </v>
      </c>
      <c r="AA69" s="39" t="str">
        <f>T76</f>
        <v xml:space="preserve"> </v>
      </c>
      <c r="AB69" s="37"/>
    </row>
    <row r="70" spans="1:28" x14ac:dyDescent="0.25">
      <c r="A70" s="31" t="str">
        <f t="shared" si="1"/>
        <v/>
      </c>
      <c r="B70" s="99"/>
      <c r="C70" s="99"/>
      <c r="D70" s="99"/>
      <c r="E70" s="99"/>
      <c r="F70" s="99"/>
      <c r="G70" s="99"/>
      <c r="H70" s="99"/>
      <c r="I70" s="99"/>
      <c r="J70" s="34">
        <f t="shared" si="24"/>
        <v>0</v>
      </c>
      <c r="K70" s="25">
        <f t="shared" si="3"/>
        <v>0</v>
      </c>
      <c r="L70" s="25"/>
      <c r="N70" s="93" t="str">
        <f>IF(O36=" "," ", "A4 ")</f>
        <v xml:space="preserve"> </v>
      </c>
      <c r="O70" s="94" t="str">
        <f t="shared" ref="O70:W70" si="38">O36</f>
        <v xml:space="preserve"> </v>
      </c>
      <c r="P70" s="94" t="str">
        <f t="shared" si="38"/>
        <v xml:space="preserve"> </v>
      </c>
      <c r="Q70" s="94" t="str">
        <f t="shared" si="38"/>
        <v xml:space="preserve"> </v>
      </c>
      <c r="R70" s="94" t="str">
        <f t="shared" si="38"/>
        <v xml:space="preserve"> </v>
      </c>
      <c r="S70" s="94" t="str">
        <f t="shared" si="38"/>
        <v xml:space="preserve"> </v>
      </c>
      <c r="T70" s="94" t="str">
        <f t="shared" si="38"/>
        <v xml:space="preserve"> </v>
      </c>
      <c r="U70" s="94" t="str">
        <f t="shared" si="38"/>
        <v xml:space="preserve"> </v>
      </c>
      <c r="V70" s="94" t="str">
        <f t="shared" si="38"/>
        <v xml:space="preserve"> </v>
      </c>
      <c r="W70" s="94" t="str">
        <f t="shared" si="38"/>
        <v xml:space="preserve"> </v>
      </c>
      <c r="X70" s="95" t="str">
        <f t="shared" si="36"/>
        <v xml:space="preserve"> </v>
      </c>
      <c r="Z70" s="39" t="str">
        <f>U66</f>
        <v xml:space="preserve"> </v>
      </c>
      <c r="AA70" s="39" t="str">
        <f>U76</f>
        <v xml:space="preserve"> </v>
      </c>
      <c r="AB70" s="37"/>
    </row>
    <row r="71" spans="1:28" x14ac:dyDescent="0.25">
      <c r="A71" s="31" t="str">
        <f t="shared" ref="A71:A86" si="39">CONCATENATE(B71,C71)</f>
        <v/>
      </c>
      <c r="B71" s="99"/>
      <c r="C71" s="99"/>
      <c r="D71" s="99"/>
      <c r="E71" s="99"/>
      <c r="F71" s="99"/>
      <c r="G71" s="99"/>
      <c r="H71" s="99"/>
      <c r="I71" s="99"/>
      <c r="J71" s="34">
        <f t="shared" ref="J71:J86" si="40">SUM(D71:I71)</f>
        <v>0</v>
      </c>
      <c r="K71" s="25">
        <f t="shared" ref="K71:K86" si="41">IF(J71&gt;0,AVERAGE(D71:I71), 0)</f>
        <v>0</v>
      </c>
      <c r="L71" s="25"/>
      <c r="N71" s="93" t="str">
        <f>IF(O37=" "," ", "A5 ")</f>
        <v xml:space="preserve"> </v>
      </c>
      <c r="O71" s="94" t="str">
        <f t="shared" ref="O71:W71" si="42">O37</f>
        <v xml:space="preserve"> </v>
      </c>
      <c r="P71" s="94" t="str">
        <f t="shared" si="42"/>
        <v xml:space="preserve"> </v>
      </c>
      <c r="Q71" s="94" t="str">
        <f t="shared" si="42"/>
        <v xml:space="preserve"> </v>
      </c>
      <c r="R71" s="94" t="str">
        <f t="shared" si="42"/>
        <v xml:space="preserve"> </v>
      </c>
      <c r="S71" s="94" t="str">
        <f t="shared" si="42"/>
        <v xml:space="preserve"> </v>
      </c>
      <c r="T71" s="94" t="str">
        <f t="shared" si="42"/>
        <v xml:space="preserve"> </v>
      </c>
      <c r="U71" s="94" t="str">
        <f t="shared" si="42"/>
        <v xml:space="preserve"> </v>
      </c>
      <c r="V71" s="94" t="str">
        <f t="shared" si="42"/>
        <v xml:space="preserve"> </v>
      </c>
      <c r="W71" s="94" t="str">
        <f t="shared" si="42"/>
        <v xml:space="preserve"> </v>
      </c>
      <c r="X71" s="95" t="str">
        <f t="shared" si="36"/>
        <v xml:space="preserve"> </v>
      </c>
      <c r="Z71" s="39" t="str">
        <f>V66</f>
        <v xml:space="preserve"> </v>
      </c>
      <c r="AA71" s="39" t="str">
        <f>V76</f>
        <v xml:space="preserve"> </v>
      </c>
      <c r="AB71" s="37"/>
    </row>
    <row r="72" spans="1:28" x14ac:dyDescent="0.25">
      <c r="A72" s="31" t="str">
        <f t="shared" si="39"/>
        <v/>
      </c>
      <c r="B72" s="99"/>
      <c r="C72" s="99"/>
      <c r="D72" s="99"/>
      <c r="E72" s="99"/>
      <c r="F72" s="99"/>
      <c r="G72" s="99"/>
      <c r="H72" s="99"/>
      <c r="I72" s="99"/>
      <c r="J72" s="34">
        <f t="shared" si="40"/>
        <v>0</v>
      </c>
      <c r="K72" s="25">
        <f t="shared" si="41"/>
        <v>0</v>
      </c>
      <c r="L72" s="25"/>
      <c r="N72" s="93" t="str">
        <f>IF(O38=" "," ", "A6 ")</f>
        <v xml:space="preserve"> </v>
      </c>
      <c r="O72" s="94" t="str">
        <f t="shared" ref="O72:W72" si="43">O38</f>
        <v xml:space="preserve"> </v>
      </c>
      <c r="P72" s="94" t="str">
        <f t="shared" si="43"/>
        <v xml:space="preserve"> </v>
      </c>
      <c r="Q72" s="94" t="str">
        <f t="shared" si="43"/>
        <v xml:space="preserve"> </v>
      </c>
      <c r="R72" s="94" t="str">
        <f t="shared" si="43"/>
        <v xml:space="preserve"> </v>
      </c>
      <c r="S72" s="94" t="str">
        <f t="shared" si="43"/>
        <v xml:space="preserve"> </v>
      </c>
      <c r="T72" s="94" t="str">
        <f t="shared" si="43"/>
        <v xml:space="preserve"> </v>
      </c>
      <c r="U72" s="94" t="str">
        <f t="shared" si="43"/>
        <v xml:space="preserve"> </v>
      </c>
      <c r="V72" s="94" t="str">
        <f t="shared" si="43"/>
        <v xml:space="preserve"> </v>
      </c>
      <c r="W72" s="94" t="str">
        <f t="shared" si="43"/>
        <v xml:space="preserve"> </v>
      </c>
      <c r="X72" s="95" t="str">
        <f t="shared" si="36"/>
        <v xml:space="preserve"> </v>
      </c>
      <c r="Z72" s="39" t="str">
        <f>W66</f>
        <v xml:space="preserve"> </v>
      </c>
      <c r="AA72" s="39" t="str">
        <f>W76</f>
        <v xml:space="preserve"> </v>
      </c>
      <c r="AB72" s="37"/>
    </row>
    <row r="73" spans="1:28" x14ac:dyDescent="0.25">
      <c r="A73" s="31" t="str">
        <f t="shared" si="39"/>
        <v/>
      </c>
      <c r="B73" s="99"/>
      <c r="C73" s="99"/>
      <c r="D73" s="99"/>
      <c r="E73" s="99"/>
      <c r="F73" s="99"/>
      <c r="G73" s="99"/>
      <c r="H73" s="99"/>
      <c r="I73" s="99"/>
      <c r="J73" s="34">
        <f t="shared" si="40"/>
        <v>0</v>
      </c>
      <c r="K73" s="25">
        <f t="shared" si="41"/>
        <v>0</v>
      </c>
      <c r="L73" s="25"/>
      <c r="N73" s="93" t="str">
        <f>IF(O39=" "," ", "A7 ")</f>
        <v xml:space="preserve"> </v>
      </c>
      <c r="O73" s="94" t="str">
        <f t="shared" ref="O73:W73" si="44">O39</f>
        <v xml:space="preserve"> </v>
      </c>
      <c r="P73" s="94" t="str">
        <f t="shared" si="44"/>
        <v xml:space="preserve"> </v>
      </c>
      <c r="Q73" s="94" t="str">
        <f t="shared" si="44"/>
        <v xml:space="preserve"> </v>
      </c>
      <c r="R73" s="94" t="str">
        <f t="shared" si="44"/>
        <v xml:space="preserve"> </v>
      </c>
      <c r="S73" s="94" t="str">
        <f t="shared" si="44"/>
        <v xml:space="preserve"> </v>
      </c>
      <c r="T73" s="94" t="str">
        <f t="shared" si="44"/>
        <v xml:space="preserve"> </v>
      </c>
      <c r="U73" s="94" t="str">
        <f t="shared" si="44"/>
        <v xml:space="preserve"> </v>
      </c>
      <c r="V73" s="94" t="str">
        <f t="shared" si="44"/>
        <v xml:space="preserve"> </v>
      </c>
      <c r="W73" s="94" t="str">
        <f t="shared" si="44"/>
        <v xml:space="preserve"> </v>
      </c>
      <c r="X73" s="95" t="str">
        <f t="shared" si="36"/>
        <v xml:space="preserve"> </v>
      </c>
      <c r="Z73" s="37"/>
      <c r="AA73" s="37"/>
      <c r="AB73" s="37"/>
    </row>
    <row r="74" spans="1:28" x14ac:dyDescent="0.25">
      <c r="A74" s="31" t="str">
        <f t="shared" si="39"/>
        <v/>
      </c>
      <c r="B74" s="99"/>
      <c r="C74" s="99"/>
      <c r="D74" s="99"/>
      <c r="E74" s="99"/>
      <c r="F74" s="99"/>
      <c r="G74" s="99"/>
      <c r="H74" s="99"/>
      <c r="I74" s="99"/>
      <c r="J74" s="34">
        <f t="shared" si="40"/>
        <v>0</v>
      </c>
      <c r="K74" s="25">
        <f t="shared" si="41"/>
        <v>0</v>
      </c>
      <c r="L74" s="25"/>
      <c r="N74" s="93" t="str">
        <f>IF(O40=" "," ", "A8 ")</f>
        <v xml:space="preserve"> </v>
      </c>
      <c r="O74" s="94" t="str">
        <f t="shared" ref="O74:W74" si="45">O40</f>
        <v xml:space="preserve"> </v>
      </c>
      <c r="P74" s="94" t="str">
        <f t="shared" si="45"/>
        <v xml:space="preserve"> </v>
      </c>
      <c r="Q74" s="94" t="str">
        <f t="shared" si="45"/>
        <v xml:space="preserve"> </v>
      </c>
      <c r="R74" s="94" t="str">
        <f t="shared" si="45"/>
        <v xml:space="preserve"> </v>
      </c>
      <c r="S74" s="94" t="str">
        <f t="shared" si="45"/>
        <v xml:space="preserve"> </v>
      </c>
      <c r="T74" s="94" t="str">
        <f t="shared" si="45"/>
        <v xml:space="preserve"> </v>
      </c>
      <c r="U74" s="94" t="str">
        <f t="shared" si="45"/>
        <v xml:space="preserve"> </v>
      </c>
      <c r="V74" s="94" t="str">
        <f t="shared" si="45"/>
        <v xml:space="preserve"> </v>
      </c>
      <c r="W74" s="94" t="str">
        <f t="shared" si="45"/>
        <v xml:space="preserve"> </v>
      </c>
      <c r="X74" s="95" t="str">
        <f t="shared" si="36"/>
        <v xml:space="preserve"> </v>
      </c>
      <c r="Z74" s="37"/>
      <c r="AA74" s="37"/>
      <c r="AB74" s="37"/>
    </row>
    <row r="75" spans="1:28" x14ac:dyDescent="0.25">
      <c r="A75" s="31" t="str">
        <f t="shared" si="39"/>
        <v/>
      </c>
      <c r="B75" s="99"/>
      <c r="C75" s="99"/>
      <c r="D75" s="99"/>
      <c r="E75" s="99"/>
      <c r="F75" s="99"/>
      <c r="G75" s="99"/>
      <c r="H75" s="99"/>
      <c r="I75" s="99"/>
      <c r="J75" s="34">
        <f t="shared" si="40"/>
        <v>0</v>
      </c>
      <c r="K75" s="25">
        <f t="shared" si="41"/>
        <v>0</v>
      </c>
      <c r="L75" s="25"/>
      <c r="N75" s="93" t="str">
        <f>IF(O41=" "," ", "A9 ")</f>
        <v xml:space="preserve"> </v>
      </c>
      <c r="O75" s="94" t="str">
        <f t="shared" ref="O75:W75" si="46">O41</f>
        <v xml:space="preserve"> </v>
      </c>
      <c r="P75" s="94" t="str">
        <f t="shared" si="46"/>
        <v xml:space="preserve"> </v>
      </c>
      <c r="Q75" s="94" t="str">
        <f t="shared" si="46"/>
        <v xml:space="preserve"> </v>
      </c>
      <c r="R75" s="94" t="str">
        <f t="shared" si="46"/>
        <v xml:space="preserve"> </v>
      </c>
      <c r="S75" s="94" t="str">
        <f t="shared" si="46"/>
        <v xml:space="preserve"> </v>
      </c>
      <c r="T75" s="94" t="str">
        <f t="shared" si="46"/>
        <v xml:space="preserve"> </v>
      </c>
      <c r="U75" s="94" t="str">
        <f t="shared" si="46"/>
        <v xml:space="preserve"> </v>
      </c>
      <c r="V75" s="94" t="str">
        <f t="shared" si="46"/>
        <v xml:space="preserve"> </v>
      </c>
      <c r="W75" s="94" t="str">
        <f t="shared" si="46"/>
        <v xml:space="preserve"> </v>
      </c>
      <c r="X75" s="95" t="str">
        <f t="shared" si="36"/>
        <v xml:space="preserve"> </v>
      </c>
      <c r="Z75" s="37"/>
      <c r="AA75" s="37"/>
      <c r="AB75" s="37"/>
    </row>
    <row r="76" spans="1:28" x14ac:dyDescent="0.25">
      <c r="A76" s="31" t="str">
        <f t="shared" si="39"/>
        <v/>
      </c>
      <c r="B76" s="99"/>
      <c r="C76" s="99"/>
      <c r="D76" s="99"/>
      <c r="E76" s="99"/>
      <c r="F76" s="99"/>
      <c r="G76" s="99"/>
      <c r="H76" s="99"/>
      <c r="I76" s="99"/>
      <c r="J76" s="34">
        <f t="shared" si="40"/>
        <v>0</v>
      </c>
      <c r="K76" s="25">
        <f t="shared" si="41"/>
        <v>0</v>
      </c>
      <c r="L76" s="25"/>
      <c r="N76" s="92" t="s">
        <v>8</v>
      </c>
      <c r="O76" s="93" t="e">
        <f t="shared" ref="O76" si="47">O42</f>
        <v>#DIV/0!</v>
      </c>
      <c r="P76" s="93" t="str">
        <f t="shared" ref="P76:W76" si="48">IF(P67=" ", " ",P42)</f>
        <v xml:space="preserve"> </v>
      </c>
      <c r="Q76" s="93" t="str">
        <f t="shared" si="48"/>
        <v xml:space="preserve"> </v>
      </c>
      <c r="R76" s="93" t="str">
        <f t="shared" si="48"/>
        <v xml:space="preserve"> </v>
      </c>
      <c r="S76" s="93" t="str">
        <f t="shared" si="48"/>
        <v xml:space="preserve"> </v>
      </c>
      <c r="T76" s="93" t="str">
        <f t="shared" si="48"/>
        <v xml:space="preserve"> </v>
      </c>
      <c r="U76" s="93" t="str">
        <f t="shared" si="48"/>
        <v xml:space="preserve"> </v>
      </c>
      <c r="V76" s="93" t="str">
        <f t="shared" si="48"/>
        <v xml:space="preserve"> </v>
      </c>
      <c r="W76" s="93" t="str">
        <f t="shared" si="48"/>
        <v xml:space="preserve"> </v>
      </c>
      <c r="X76" s="95"/>
      <c r="Z76" s="37"/>
      <c r="AA76" s="37"/>
      <c r="AB76" s="37"/>
    </row>
    <row r="77" spans="1:28" x14ac:dyDescent="0.25">
      <c r="A77" s="31" t="str">
        <f t="shared" si="39"/>
        <v/>
      </c>
      <c r="B77" s="99"/>
      <c r="C77" s="99"/>
      <c r="D77" s="99"/>
      <c r="E77" s="99"/>
      <c r="F77" s="99"/>
      <c r="G77" s="99"/>
      <c r="H77" s="99"/>
      <c r="I77" s="99"/>
      <c r="J77" s="34">
        <f t="shared" si="40"/>
        <v>0</v>
      </c>
      <c r="K77" s="25">
        <f t="shared" si="41"/>
        <v>0</v>
      </c>
      <c r="L77" s="25"/>
      <c r="R77" s="2"/>
      <c r="Z77" s="37"/>
      <c r="AA77" s="37"/>
      <c r="AB77" s="37"/>
    </row>
    <row r="78" spans="1:28" ht="17.25" x14ac:dyDescent="0.3">
      <c r="A78" s="31" t="str">
        <f t="shared" si="39"/>
        <v/>
      </c>
      <c r="B78" s="99"/>
      <c r="C78" s="99"/>
      <c r="D78" s="99"/>
      <c r="E78" s="99"/>
      <c r="F78" s="99"/>
      <c r="G78" s="99"/>
      <c r="H78" s="99"/>
      <c r="I78" s="99"/>
      <c r="J78" s="34">
        <f t="shared" si="40"/>
        <v>0</v>
      </c>
      <c r="K78" s="25">
        <f t="shared" si="41"/>
        <v>0</v>
      </c>
      <c r="L78" s="25"/>
      <c r="N78" s="15" t="str">
        <f>D1</f>
        <v>Dr D S Dhakre &amp; Prof. Debasis Bhattacharya ,  Visva-Bharati</v>
      </c>
      <c r="R78" s="2"/>
      <c r="Z78" s="37"/>
      <c r="AA78" s="37"/>
      <c r="AB78" s="37"/>
    </row>
    <row r="79" spans="1:28" x14ac:dyDescent="0.25">
      <c r="A79" s="31" t="str">
        <f t="shared" si="39"/>
        <v/>
      </c>
      <c r="B79" s="99"/>
      <c r="C79" s="99"/>
      <c r="D79" s="99"/>
      <c r="E79" s="99"/>
      <c r="F79" s="99"/>
      <c r="G79" s="99"/>
      <c r="H79" s="99"/>
      <c r="I79" s="99"/>
      <c r="J79" s="34">
        <f t="shared" si="40"/>
        <v>0</v>
      </c>
      <c r="K79" s="25">
        <f t="shared" si="41"/>
        <v>0</v>
      </c>
      <c r="L79" s="25"/>
      <c r="R79" s="2"/>
      <c r="Z79" s="37"/>
      <c r="AA79" s="37"/>
      <c r="AB79" s="37"/>
    </row>
    <row r="80" spans="1:28" x14ac:dyDescent="0.25">
      <c r="A80" s="31" t="str">
        <f t="shared" si="39"/>
        <v/>
      </c>
      <c r="B80" s="99"/>
      <c r="C80" s="99"/>
      <c r="D80" s="99"/>
      <c r="E80" s="99"/>
      <c r="F80" s="99"/>
      <c r="G80" s="99"/>
      <c r="H80" s="99"/>
      <c r="I80" s="99"/>
      <c r="J80" s="34">
        <f t="shared" si="40"/>
        <v>0</v>
      </c>
      <c r="K80" s="25">
        <f t="shared" si="41"/>
        <v>0</v>
      </c>
      <c r="L80" s="25"/>
      <c r="R80" s="2"/>
      <c r="Z80" s="37"/>
      <c r="AA80" s="37"/>
      <c r="AB80" s="37"/>
    </row>
    <row r="81" spans="1:28" x14ac:dyDescent="0.25">
      <c r="A81" s="31" t="str">
        <f t="shared" si="39"/>
        <v/>
      </c>
      <c r="B81" s="99"/>
      <c r="C81" s="99"/>
      <c r="D81" s="99"/>
      <c r="E81" s="99"/>
      <c r="F81" s="99"/>
      <c r="G81" s="99"/>
      <c r="H81" s="99"/>
      <c r="I81" s="99"/>
      <c r="J81" s="34">
        <f t="shared" si="40"/>
        <v>0</v>
      </c>
      <c r="K81" s="25">
        <f t="shared" si="41"/>
        <v>0</v>
      </c>
      <c r="L81" s="25"/>
      <c r="Q81" s="2"/>
      <c r="R81" s="2"/>
      <c r="Z81" s="37"/>
      <c r="AA81" s="37"/>
      <c r="AB81" s="37"/>
    </row>
    <row r="82" spans="1:28" x14ac:dyDescent="0.25">
      <c r="A82" s="31" t="str">
        <f t="shared" si="39"/>
        <v/>
      </c>
      <c r="B82" s="99"/>
      <c r="C82" s="99"/>
      <c r="D82" s="99"/>
      <c r="E82" s="99"/>
      <c r="F82" s="99"/>
      <c r="G82" s="99"/>
      <c r="H82" s="99"/>
      <c r="I82" s="99"/>
      <c r="J82" s="34">
        <f t="shared" si="40"/>
        <v>0</v>
      </c>
      <c r="K82" s="25">
        <f t="shared" si="41"/>
        <v>0</v>
      </c>
      <c r="L82" s="25"/>
      <c r="Q82" s="2"/>
      <c r="R82" s="2"/>
      <c r="Z82" s="37"/>
      <c r="AA82" s="37"/>
      <c r="AB82" s="37"/>
    </row>
    <row r="83" spans="1:28" x14ac:dyDescent="0.25">
      <c r="A83" s="31" t="str">
        <f t="shared" si="39"/>
        <v/>
      </c>
      <c r="B83" s="99"/>
      <c r="C83" s="99"/>
      <c r="D83" s="99"/>
      <c r="E83" s="99"/>
      <c r="F83" s="99"/>
      <c r="G83" s="99"/>
      <c r="H83" s="99"/>
      <c r="I83" s="99"/>
      <c r="J83" s="34">
        <f t="shared" si="40"/>
        <v>0</v>
      </c>
      <c r="K83" s="25">
        <f t="shared" si="41"/>
        <v>0</v>
      </c>
      <c r="L83" s="25"/>
      <c r="Z83" s="37"/>
      <c r="AA83" s="37"/>
      <c r="AB83" s="37"/>
    </row>
    <row r="84" spans="1:28" x14ac:dyDescent="0.25">
      <c r="A84" s="31" t="str">
        <f t="shared" si="39"/>
        <v/>
      </c>
      <c r="B84" s="99"/>
      <c r="C84" s="99"/>
      <c r="D84" s="99"/>
      <c r="E84" s="99"/>
      <c r="F84" s="99"/>
      <c r="G84" s="99"/>
      <c r="H84" s="99"/>
      <c r="I84" s="99"/>
      <c r="J84" s="34">
        <f t="shared" si="40"/>
        <v>0</v>
      </c>
      <c r="K84" s="25">
        <f t="shared" si="41"/>
        <v>0</v>
      </c>
      <c r="L84" s="25"/>
      <c r="Z84" s="37"/>
      <c r="AA84" s="37"/>
      <c r="AB84" s="37"/>
    </row>
    <row r="85" spans="1:28" x14ac:dyDescent="0.25">
      <c r="A85" s="31" t="str">
        <f t="shared" si="39"/>
        <v/>
      </c>
      <c r="B85" s="99"/>
      <c r="C85" s="99"/>
      <c r="D85" s="99"/>
      <c r="E85" s="99"/>
      <c r="F85" s="99"/>
      <c r="G85" s="99"/>
      <c r="H85" s="99"/>
      <c r="I85" s="99"/>
      <c r="J85" s="34">
        <f t="shared" si="40"/>
        <v>0</v>
      </c>
      <c r="K85" s="25">
        <f t="shared" si="41"/>
        <v>0</v>
      </c>
      <c r="L85" s="25"/>
      <c r="Z85" s="37"/>
      <c r="AA85" s="37"/>
      <c r="AB85" s="37"/>
    </row>
    <row r="86" spans="1:28" x14ac:dyDescent="0.25">
      <c r="A86" s="31" t="str">
        <f t="shared" si="39"/>
        <v/>
      </c>
      <c r="B86" s="99"/>
      <c r="C86" s="99"/>
      <c r="D86" s="99"/>
      <c r="E86" s="99"/>
      <c r="F86" s="99"/>
      <c r="G86" s="99"/>
      <c r="H86" s="99"/>
      <c r="I86" s="99"/>
      <c r="J86" s="34">
        <f t="shared" si="40"/>
        <v>0</v>
      </c>
      <c r="K86" s="25">
        <f t="shared" si="41"/>
        <v>0</v>
      </c>
      <c r="L86" s="25"/>
      <c r="Z86" s="37"/>
      <c r="AA86" s="37"/>
      <c r="AB86" s="37"/>
    </row>
    <row r="87" spans="1:28" x14ac:dyDescent="0.25">
      <c r="A87" s="21"/>
      <c r="B87" s="22"/>
      <c r="C87" s="23" t="s">
        <v>7</v>
      </c>
      <c r="D87" s="24">
        <f>SUM(D6:D86)</f>
        <v>0</v>
      </c>
      <c r="E87" s="24">
        <f t="shared" ref="E87:J87" si="49">SUM(E6:E86)</f>
        <v>0</v>
      </c>
      <c r="F87" s="24">
        <f t="shared" si="49"/>
        <v>0</v>
      </c>
      <c r="G87" s="24">
        <f t="shared" si="49"/>
        <v>0</v>
      </c>
      <c r="H87" s="24">
        <f t="shared" si="49"/>
        <v>0</v>
      </c>
      <c r="I87" s="24">
        <f t="shared" si="49"/>
        <v>0</v>
      </c>
      <c r="J87" s="24">
        <f t="shared" si="49"/>
        <v>0</v>
      </c>
      <c r="K87" s="21"/>
      <c r="L87" s="25"/>
      <c r="M87" s="9"/>
      <c r="N87" s="9"/>
      <c r="O87" s="7" t="str">
        <f t="shared" ref="O87:O99" si="50">IF(C25=0," ", C25)</f>
        <v xml:space="preserve"> </v>
      </c>
      <c r="P87" s="8" t="str">
        <f t="shared" ref="P87:P99" si="51">IF(K25=0," ",K25)</f>
        <v xml:space="preserve"> </v>
      </c>
      <c r="Z87" s="37"/>
      <c r="AA87" s="37"/>
      <c r="AB87" s="37"/>
    </row>
    <row r="88" spans="1:28" s="11" customFormat="1" x14ac:dyDescent="0.25">
      <c r="A88" s="26"/>
      <c r="B88" s="27"/>
      <c r="C88" s="28" t="s">
        <v>9</v>
      </c>
      <c r="D88" s="29">
        <f>SUMSQ(D6:D86)</f>
        <v>0</v>
      </c>
      <c r="E88" s="29">
        <f t="shared" ref="E88:J88" si="52">SUMSQ(E6:E86)</f>
        <v>0</v>
      </c>
      <c r="F88" s="29">
        <f t="shared" si="52"/>
        <v>0</v>
      </c>
      <c r="G88" s="29">
        <f t="shared" si="52"/>
        <v>0</v>
      </c>
      <c r="H88" s="29">
        <f t="shared" si="52"/>
        <v>0</v>
      </c>
      <c r="I88" s="29">
        <f t="shared" si="52"/>
        <v>0</v>
      </c>
      <c r="J88" s="30">
        <f t="shared" si="52"/>
        <v>0</v>
      </c>
      <c r="K88" s="26"/>
      <c r="L88" s="25"/>
      <c r="M88" s="9"/>
      <c r="N88" s="9"/>
      <c r="O88" s="7" t="str">
        <f t="shared" si="50"/>
        <v xml:space="preserve"> </v>
      </c>
      <c r="P88" s="8" t="str">
        <f t="shared" si="51"/>
        <v xml:space="preserve"> </v>
      </c>
      <c r="Z88" s="38"/>
      <c r="AA88" s="38"/>
      <c r="AB88" s="38"/>
    </row>
    <row r="89" spans="1:28" x14ac:dyDescent="0.25">
      <c r="A89" s="5"/>
      <c r="B89" s="5"/>
      <c r="N89" s="5"/>
      <c r="O89" s="7" t="str">
        <f t="shared" si="50"/>
        <v xml:space="preserve"> </v>
      </c>
      <c r="P89" s="8" t="str">
        <f t="shared" si="51"/>
        <v xml:space="preserve"> </v>
      </c>
      <c r="Z89" s="37"/>
      <c r="AA89" s="37"/>
      <c r="AB89" s="37"/>
    </row>
    <row r="90" spans="1:28" x14ac:dyDescent="0.25">
      <c r="A90" s="5"/>
      <c r="B90" s="5"/>
      <c r="E90" s="9"/>
      <c r="F90" s="9"/>
      <c r="G90" s="9"/>
      <c r="H90" s="9"/>
      <c r="I90" s="9"/>
      <c r="J90" s="9"/>
      <c r="K90" s="9"/>
      <c r="L90" s="9"/>
      <c r="O90" s="7" t="str">
        <f t="shared" si="50"/>
        <v xml:space="preserve"> </v>
      </c>
      <c r="P90" s="8" t="str">
        <f t="shared" si="51"/>
        <v xml:space="preserve"> </v>
      </c>
    </row>
    <row r="91" spans="1:28" x14ac:dyDescent="0.25">
      <c r="A91" s="5"/>
      <c r="B91" s="5"/>
      <c r="E91" s="9"/>
      <c r="F91" s="9"/>
      <c r="G91" s="9"/>
      <c r="H91" s="9"/>
      <c r="I91" s="9"/>
      <c r="J91" s="9"/>
      <c r="K91" s="9"/>
      <c r="L91" s="9"/>
      <c r="O91" s="7" t="str">
        <f t="shared" si="50"/>
        <v xml:space="preserve"> </v>
      </c>
      <c r="P91" s="8" t="str">
        <f t="shared" si="51"/>
        <v xml:space="preserve"> </v>
      </c>
    </row>
    <row r="92" spans="1:28" x14ac:dyDescent="0.25">
      <c r="A92" s="5"/>
      <c r="B92" s="5"/>
      <c r="E92" s="9"/>
      <c r="F92" s="9"/>
      <c r="G92" s="9"/>
      <c r="H92" s="9"/>
      <c r="I92" s="9"/>
      <c r="J92" s="9"/>
      <c r="K92" s="9"/>
      <c r="L92" s="9"/>
      <c r="O92" s="7" t="str">
        <f t="shared" si="50"/>
        <v xml:space="preserve"> </v>
      </c>
      <c r="P92" s="8" t="str">
        <f t="shared" si="51"/>
        <v xml:space="preserve"> </v>
      </c>
    </row>
    <row r="93" spans="1:28" x14ac:dyDescent="0.25">
      <c r="A93" s="5"/>
      <c r="B93" s="5"/>
      <c r="E93" s="9"/>
      <c r="F93" s="9"/>
      <c r="G93" s="9"/>
      <c r="H93" s="9"/>
      <c r="I93" s="9"/>
      <c r="J93" s="9"/>
      <c r="K93" s="9"/>
      <c r="L93" s="9"/>
      <c r="O93" s="7" t="str">
        <f t="shared" si="50"/>
        <v xml:space="preserve"> </v>
      </c>
      <c r="P93" s="8" t="str">
        <f t="shared" si="51"/>
        <v xml:space="preserve"> </v>
      </c>
    </row>
    <row r="94" spans="1:28" x14ac:dyDescent="0.25">
      <c r="A94" s="5"/>
      <c r="B94" s="5"/>
      <c r="E94" s="9"/>
      <c r="F94" s="9"/>
      <c r="G94" s="9"/>
      <c r="H94" s="9"/>
      <c r="I94" s="9"/>
      <c r="J94" s="9"/>
      <c r="K94" s="9"/>
      <c r="L94" s="9"/>
      <c r="O94" s="7" t="str">
        <f t="shared" si="50"/>
        <v xml:space="preserve"> </v>
      </c>
      <c r="P94" s="8" t="str">
        <f t="shared" si="51"/>
        <v xml:space="preserve"> </v>
      </c>
    </row>
    <row r="95" spans="1:28" x14ac:dyDescent="0.25">
      <c r="A95" s="5"/>
      <c r="B95" s="5"/>
      <c r="E95" s="9"/>
      <c r="F95" s="9"/>
      <c r="G95" s="9"/>
      <c r="H95" s="9"/>
      <c r="I95" s="9"/>
      <c r="J95" s="9"/>
      <c r="K95" s="9"/>
      <c r="L95" s="9"/>
      <c r="O95" s="7" t="str">
        <f t="shared" si="50"/>
        <v xml:space="preserve"> </v>
      </c>
      <c r="P95" s="8" t="str">
        <f t="shared" si="51"/>
        <v xml:space="preserve"> </v>
      </c>
    </row>
    <row r="96" spans="1:28" x14ac:dyDescent="0.25">
      <c r="A96" s="5"/>
      <c r="B96" s="5"/>
      <c r="E96" s="9"/>
      <c r="F96" s="9"/>
      <c r="G96" s="9"/>
      <c r="H96" s="9"/>
      <c r="I96" s="9"/>
      <c r="J96" s="9"/>
      <c r="K96" s="9"/>
      <c r="L96" s="9"/>
      <c r="O96" s="7" t="str">
        <f t="shared" si="50"/>
        <v xml:space="preserve"> </v>
      </c>
      <c r="P96" s="8" t="str">
        <f t="shared" si="51"/>
        <v xml:space="preserve"> </v>
      </c>
    </row>
    <row r="97" spans="1:16" x14ac:dyDescent="0.25">
      <c r="A97" s="5"/>
      <c r="B97" s="5"/>
      <c r="E97" s="9"/>
      <c r="F97" s="9"/>
      <c r="G97" s="9"/>
      <c r="H97" s="9"/>
      <c r="I97" s="9"/>
      <c r="J97" s="9"/>
      <c r="K97" s="9"/>
      <c r="L97" s="9"/>
      <c r="O97" s="7" t="str">
        <f t="shared" si="50"/>
        <v xml:space="preserve"> </v>
      </c>
      <c r="P97" s="8" t="str">
        <f t="shared" si="51"/>
        <v xml:space="preserve"> </v>
      </c>
    </row>
    <row r="98" spans="1:16" x14ac:dyDescent="0.25">
      <c r="E98" s="9"/>
      <c r="O98" s="7" t="str">
        <f t="shared" si="50"/>
        <v xml:space="preserve"> </v>
      </c>
      <c r="P98" s="8" t="str">
        <f t="shared" si="51"/>
        <v xml:space="preserve"> </v>
      </c>
    </row>
    <row r="99" spans="1:16" x14ac:dyDescent="0.25">
      <c r="C99" s="3"/>
      <c r="D99" s="9"/>
      <c r="O99" s="7" t="str">
        <f t="shared" si="50"/>
        <v xml:space="preserve"> </v>
      </c>
      <c r="P99" s="8" t="str">
        <f t="shared" si="51"/>
        <v xml:space="preserve"> </v>
      </c>
    </row>
    <row r="100" spans="1:16" x14ac:dyDescent="0.25">
      <c r="C100" s="3"/>
      <c r="D100" s="9"/>
      <c r="O100" s="7" t="str">
        <f>IF(C39=0," ", C39)</f>
        <v xml:space="preserve"> </v>
      </c>
      <c r="P100" s="8" t="str">
        <f>IF(K39=0," ",K39)</f>
        <v xml:space="preserve"> </v>
      </c>
    </row>
    <row r="101" spans="1:16" x14ac:dyDescent="0.25">
      <c r="C101" s="3"/>
      <c r="O101" s="7" t="str">
        <f>IF(C40=0," ", C40)</f>
        <v xml:space="preserve"> </v>
      </c>
      <c r="P101" s="8" t="str">
        <f>IF(K40=0," ",K40)</f>
        <v xml:space="preserve"> </v>
      </c>
    </row>
    <row r="102" spans="1:16" x14ac:dyDescent="0.25">
      <c r="O102" s="7" t="str">
        <f>IF(C41=0," ", C41)</f>
        <v xml:space="preserve"> </v>
      </c>
      <c r="P102" s="8" t="str">
        <f>IF(K41=0," ",K41)</f>
        <v xml:space="preserve"> </v>
      </c>
    </row>
    <row r="103" spans="1:16" x14ac:dyDescent="0.25">
      <c r="E103" s="13"/>
    </row>
  </sheetData>
  <sheetProtection algorithmName="SHA-512" hashValue="a9NckGuTuV5QOekCx40VxYuWl8qrCJsWSZ5KIVX2Egw+z6kCfpOnQzlzy4sFsyEDiotRxyTEu7gL000U4Jo5KQ==" saltValue="BMZsvOJBYN2C5vA/Klfvxw==" spinCount="100000" sheet="1" objects="1" scenarios="1"/>
  <mergeCells count="1">
    <mergeCell ref="N65:W65"/>
  </mergeCells>
  <pageMargins left="0.25" right="0.25" top="0.25" bottom="0.2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D3" sqref="D3:H10"/>
    </sheetView>
  </sheetViews>
  <sheetFormatPr defaultRowHeight="15" x14ac:dyDescent="0.25"/>
  <cols>
    <col min="1" max="1" width="17.7109375" customWidth="1"/>
  </cols>
  <sheetData>
    <row r="2" spans="1:8" x14ac:dyDescent="0.25">
      <c r="A2" s="60" t="s">
        <v>46</v>
      </c>
      <c r="B2" s="61">
        <v>3</v>
      </c>
      <c r="D2" s="62" t="s">
        <v>20</v>
      </c>
      <c r="E2" s="62" t="s">
        <v>21</v>
      </c>
      <c r="F2" s="63" t="s">
        <v>1</v>
      </c>
      <c r="G2" s="63" t="s">
        <v>2</v>
      </c>
      <c r="H2" s="63" t="s">
        <v>3</v>
      </c>
    </row>
    <row r="3" spans="1:8" x14ac:dyDescent="0.25">
      <c r="A3" t="s">
        <v>47</v>
      </c>
      <c r="B3" s="61">
        <v>2</v>
      </c>
      <c r="D3" s="64">
        <v>1</v>
      </c>
      <c r="E3" s="65">
        <v>1</v>
      </c>
      <c r="F3" s="66">
        <v>7</v>
      </c>
      <c r="G3" s="66">
        <v>11</v>
      </c>
      <c r="H3" s="66">
        <v>8</v>
      </c>
    </row>
    <row r="4" spans="1:8" ht="15.75" x14ac:dyDescent="0.25">
      <c r="A4" t="s">
        <v>48</v>
      </c>
      <c r="B4" s="61">
        <v>4</v>
      </c>
      <c r="D4" s="64">
        <v>1</v>
      </c>
      <c r="E4" s="65">
        <v>2</v>
      </c>
      <c r="F4" s="67">
        <v>8</v>
      </c>
      <c r="G4" s="67">
        <v>7</v>
      </c>
      <c r="H4" s="67">
        <v>14</v>
      </c>
    </row>
    <row r="5" spans="1:8" x14ac:dyDescent="0.25">
      <c r="D5" s="64">
        <v>1</v>
      </c>
      <c r="E5" s="65">
        <v>3</v>
      </c>
      <c r="F5" s="66">
        <v>6</v>
      </c>
      <c r="G5" s="66">
        <v>7</v>
      </c>
      <c r="H5" s="66">
        <v>14</v>
      </c>
    </row>
    <row r="6" spans="1:8" ht="15.75" x14ac:dyDescent="0.25">
      <c r="D6" s="64">
        <v>1</v>
      </c>
      <c r="E6" s="65">
        <v>4</v>
      </c>
      <c r="F6" s="67">
        <v>8</v>
      </c>
      <c r="G6" s="67">
        <v>10</v>
      </c>
      <c r="H6" s="67">
        <v>13</v>
      </c>
    </row>
    <row r="7" spans="1:8" x14ac:dyDescent="0.25">
      <c r="D7" s="64">
        <v>2</v>
      </c>
      <c r="E7" s="65">
        <v>1</v>
      </c>
      <c r="F7" s="66">
        <v>9</v>
      </c>
      <c r="G7" s="66">
        <v>12</v>
      </c>
      <c r="H7" s="66">
        <v>10</v>
      </c>
    </row>
    <row r="8" spans="1:8" ht="15.75" x14ac:dyDescent="0.25">
      <c r="D8" s="64">
        <v>2</v>
      </c>
      <c r="E8" s="65">
        <v>2</v>
      </c>
      <c r="F8" s="67">
        <v>8</v>
      </c>
      <c r="G8" s="67">
        <v>8</v>
      </c>
      <c r="H8" s="67">
        <v>9</v>
      </c>
    </row>
    <row r="9" spans="1:8" x14ac:dyDescent="0.25">
      <c r="D9" s="64">
        <v>2</v>
      </c>
      <c r="E9" s="65">
        <v>3</v>
      </c>
      <c r="F9" s="66">
        <v>4</v>
      </c>
      <c r="G9" s="66">
        <v>12</v>
      </c>
      <c r="H9" s="66">
        <v>9</v>
      </c>
    </row>
    <row r="10" spans="1:8" ht="15.75" x14ac:dyDescent="0.25">
      <c r="D10" s="64">
        <v>2</v>
      </c>
      <c r="E10" s="65">
        <v>4</v>
      </c>
      <c r="F10" s="67">
        <v>5</v>
      </c>
      <c r="G10" s="67">
        <v>10</v>
      </c>
      <c r="H10" s="6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Factorial RBD</vt:lpstr>
      <vt:lpstr>Example</vt:lpstr>
      <vt:lpstr>'Factorial RBD'!Print_Area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Digvijay Singh Dhakre</cp:lastModifiedBy>
  <cp:lastPrinted>2024-08-06T03:41:28Z</cp:lastPrinted>
  <dcterms:created xsi:type="dcterms:W3CDTF">2015-04-07T17:23:33Z</dcterms:created>
  <dcterms:modified xsi:type="dcterms:W3CDTF">2024-10-16T15:22:00Z</dcterms:modified>
</cp:coreProperties>
</file>